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mob'in\mob in france\formation CEMI\formation CEMI 2021\"/>
    </mc:Choice>
  </mc:AlternateContent>
  <xr:revisionPtr revIDLastSave="0" documentId="8_{BFB28D96-FA25-43BC-9E40-B44455BC75B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1" sheetId="2" r:id="rId1"/>
    <sheet name="Questionnaire mobilité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1" l="1"/>
  <c r="J99" i="1"/>
  <c r="L71" i="2" l="1"/>
  <c r="J21" i="1" l="1"/>
  <c r="J123" i="1"/>
  <c r="J119" i="1"/>
  <c r="J115" i="1"/>
  <c r="J113" i="1"/>
  <c r="J111" i="1"/>
  <c r="J105" i="1"/>
  <c r="J77" i="1" l="1"/>
  <c r="J71" i="1"/>
  <c r="J9" i="1"/>
  <c r="J61" i="1"/>
  <c r="J53" i="1"/>
  <c r="J59" i="1"/>
  <c r="J57" i="1"/>
  <c r="J55" i="1"/>
  <c r="J45" i="1"/>
  <c r="J43" i="1"/>
  <c r="J41" i="1"/>
  <c r="J39" i="1"/>
  <c r="J37" i="1"/>
  <c r="J29" i="1"/>
  <c r="J27" i="1"/>
  <c r="J19" i="1"/>
  <c r="J11" i="1"/>
  <c r="J17" i="1"/>
  <c r="J15" i="1"/>
  <c r="J5" i="1"/>
  <c r="J79" i="1" l="1"/>
  <c r="J35" i="1"/>
  <c r="J31" i="1"/>
  <c r="J73" i="1"/>
  <c r="P52" i="2"/>
  <c r="R52" i="2"/>
  <c r="T48" i="2"/>
  <c r="T49" i="2"/>
  <c r="T50" i="2"/>
  <c r="T51" i="2"/>
  <c r="T47" i="2"/>
  <c r="L48" i="2"/>
  <c r="L49" i="2"/>
  <c r="L50" i="2"/>
  <c r="L51" i="2"/>
  <c r="L47" i="2"/>
  <c r="L52" i="2" s="1"/>
  <c r="H48" i="2"/>
  <c r="H49" i="2"/>
  <c r="H50" i="2"/>
  <c r="H51" i="2"/>
  <c r="H47" i="2"/>
  <c r="D48" i="2"/>
  <c r="D49" i="2"/>
  <c r="D50" i="2"/>
  <c r="D51" i="2"/>
  <c r="D47" i="2"/>
  <c r="T52" i="2" l="1"/>
  <c r="H52" i="2"/>
  <c r="D52" i="2"/>
  <c r="J93" i="1"/>
  <c r="J91" i="1"/>
  <c r="J89" i="1"/>
  <c r="J87" i="1"/>
  <c r="J85" i="1"/>
  <c r="J81" i="1" l="1"/>
  <c r="J67" i="1"/>
  <c r="J65" i="1"/>
  <c r="J63" i="1"/>
  <c r="J49" i="1"/>
  <c r="J47" i="1"/>
  <c r="J25" i="1"/>
  <c r="J7" i="1"/>
  <c r="J23" i="1"/>
  <c r="P20" i="2"/>
  <c r="P21" i="2"/>
  <c r="P22" i="2"/>
  <c r="P23" i="2"/>
  <c r="P24" i="2"/>
  <c r="P25" i="2"/>
  <c r="P26" i="2"/>
  <c r="P19" i="2"/>
  <c r="P29" i="2"/>
  <c r="P30" i="2"/>
  <c r="P31" i="2"/>
  <c r="P32" i="2"/>
  <c r="P33" i="2"/>
  <c r="P34" i="2"/>
  <c r="P35" i="2"/>
  <c r="P36" i="2"/>
  <c r="P28" i="2"/>
  <c r="F29" i="2"/>
  <c r="F30" i="2"/>
  <c r="F31" i="2"/>
  <c r="F32" i="2"/>
  <c r="F33" i="2"/>
  <c r="F34" i="2"/>
  <c r="F35" i="2"/>
  <c r="F36" i="2"/>
  <c r="P39" i="2"/>
  <c r="P40" i="2"/>
  <c r="P41" i="2"/>
  <c r="P42" i="2"/>
  <c r="P43" i="2"/>
  <c r="P44" i="2"/>
  <c r="J39" i="2"/>
  <c r="J40" i="2"/>
  <c r="J41" i="2"/>
  <c r="J42" i="2"/>
  <c r="J43" i="2"/>
  <c r="J44" i="2"/>
  <c r="J38" i="2"/>
  <c r="T44" i="2" l="1"/>
  <c r="F44" i="2"/>
  <c r="D44" i="2"/>
  <c r="T40" i="2"/>
  <c r="T41" i="2"/>
  <c r="T42" i="2"/>
  <c r="T43" i="2"/>
  <c r="F40" i="2"/>
  <c r="F41" i="2"/>
  <c r="F42" i="2"/>
  <c r="F43" i="2"/>
  <c r="D40" i="2"/>
  <c r="D41" i="2"/>
  <c r="D42" i="2"/>
  <c r="D43" i="2"/>
  <c r="D39" i="2"/>
  <c r="F39" i="2"/>
  <c r="T39" i="2"/>
  <c r="L30" i="2" l="1"/>
  <c r="L31" i="2"/>
  <c r="L32" i="2"/>
  <c r="L33" i="2"/>
  <c r="L34" i="2"/>
  <c r="L35" i="2"/>
  <c r="L36" i="2"/>
  <c r="L29" i="2"/>
  <c r="J30" i="2"/>
  <c r="J31" i="2"/>
  <c r="J32" i="2"/>
  <c r="J33" i="2"/>
  <c r="J34" i="2"/>
  <c r="J35" i="2"/>
  <c r="J36" i="2"/>
  <c r="J29" i="2"/>
  <c r="T30" i="2"/>
  <c r="T31" i="2"/>
  <c r="T32" i="2"/>
  <c r="T33" i="2"/>
  <c r="T34" i="2"/>
  <c r="T35" i="2"/>
  <c r="T36" i="2"/>
  <c r="T29" i="2"/>
  <c r="R30" i="2"/>
  <c r="R31" i="2"/>
  <c r="R32" i="2"/>
  <c r="R33" i="2"/>
  <c r="R34" i="2"/>
  <c r="R35" i="2"/>
  <c r="R36" i="2"/>
  <c r="R29" i="2"/>
  <c r="D30" i="2"/>
  <c r="D31" i="2"/>
  <c r="D32" i="2"/>
  <c r="D33" i="2"/>
  <c r="D34" i="2"/>
  <c r="D35" i="2"/>
  <c r="D36" i="2"/>
  <c r="D29" i="2"/>
  <c r="F20" i="2"/>
  <c r="F21" i="2"/>
  <c r="F22" i="2"/>
  <c r="F23" i="2"/>
  <c r="F24" i="2"/>
  <c r="F25" i="2"/>
  <c r="F26" i="2"/>
  <c r="F19" i="2"/>
  <c r="L20" i="2"/>
  <c r="L21" i="2"/>
  <c r="L22" i="2"/>
  <c r="L23" i="2"/>
  <c r="L24" i="2"/>
  <c r="L25" i="2"/>
  <c r="L26" i="2"/>
  <c r="L19" i="2"/>
  <c r="N20" i="2"/>
  <c r="N21" i="2"/>
  <c r="N22" i="2"/>
  <c r="N23" i="2"/>
  <c r="N24" i="2"/>
  <c r="N25" i="2"/>
  <c r="N26" i="2"/>
  <c r="N19" i="2"/>
  <c r="J20" i="2"/>
  <c r="J21" i="2"/>
  <c r="J22" i="2"/>
  <c r="J23" i="2"/>
  <c r="J24" i="2"/>
  <c r="J25" i="2"/>
  <c r="J26" i="2"/>
  <c r="J19" i="2"/>
  <c r="T20" i="2"/>
  <c r="T21" i="2"/>
  <c r="T22" i="2"/>
  <c r="T23" i="2"/>
  <c r="T24" i="2"/>
  <c r="T25" i="2"/>
  <c r="T26" i="2"/>
  <c r="T19" i="2"/>
  <c r="D20" i="2"/>
  <c r="D21" i="2"/>
  <c r="D22" i="2"/>
  <c r="D23" i="2"/>
  <c r="D24" i="2"/>
  <c r="D25" i="2"/>
  <c r="D26" i="2"/>
  <c r="D19" i="2"/>
  <c r="R3" i="2"/>
  <c r="R4" i="2"/>
  <c r="R5" i="2"/>
  <c r="R8" i="2"/>
  <c r="R9" i="2"/>
  <c r="R10" i="2"/>
  <c r="R11" i="2"/>
  <c r="R12" i="2"/>
  <c r="R13" i="2"/>
  <c r="R14" i="2"/>
  <c r="R15" i="2"/>
  <c r="R16" i="2"/>
  <c r="R19" i="2"/>
  <c r="R20" i="2"/>
  <c r="R21" i="2"/>
  <c r="R22" i="2"/>
  <c r="R23" i="2"/>
  <c r="R24" i="2"/>
  <c r="R25" i="2"/>
  <c r="R26" i="2"/>
  <c r="R2" i="2"/>
  <c r="T7" i="2"/>
  <c r="P9" i="2"/>
  <c r="P10" i="2"/>
  <c r="P11" i="2"/>
  <c r="P12" i="2"/>
  <c r="P13" i="2"/>
  <c r="P14" i="2"/>
  <c r="P15" i="2"/>
  <c r="P16" i="2"/>
  <c r="P8" i="2"/>
  <c r="F9" i="2"/>
  <c r="F10" i="2"/>
  <c r="F11" i="2"/>
  <c r="F12" i="2"/>
  <c r="F13" i="2"/>
  <c r="F14" i="2"/>
  <c r="F15" i="2"/>
  <c r="F16" i="2"/>
  <c r="F8" i="2"/>
  <c r="H9" i="2"/>
  <c r="H10" i="2"/>
  <c r="H11" i="2"/>
  <c r="H12" i="2"/>
  <c r="H13" i="2"/>
  <c r="H14" i="2"/>
  <c r="H15" i="2"/>
  <c r="H16" i="2"/>
  <c r="H8" i="2"/>
  <c r="N9" i="2"/>
  <c r="N10" i="2"/>
  <c r="N11" i="2"/>
  <c r="N12" i="2"/>
  <c r="N13" i="2"/>
  <c r="N14" i="2"/>
  <c r="N15" i="2"/>
  <c r="N16" i="2"/>
  <c r="N8" i="2"/>
  <c r="D9" i="2"/>
  <c r="D10" i="2"/>
  <c r="D11" i="2"/>
  <c r="D12" i="2"/>
  <c r="D13" i="2"/>
  <c r="D14" i="2"/>
  <c r="D15" i="2"/>
  <c r="D16" i="2"/>
  <c r="D8" i="2"/>
  <c r="T8" i="2"/>
  <c r="T9" i="2"/>
  <c r="T10" i="2"/>
  <c r="T11" i="2"/>
  <c r="T12" i="2"/>
  <c r="T13" i="2"/>
  <c r="T14" i="2"/>
  <c r="T15" i="2"/>
  <c r="T16" i="2"/>
  <c r="J8" i="2"/>
  <c r="J9" i="2"/>
  <c r="J10" i="2"/>
  <c r="J11" i="2"/>
  <c r="J12" i="2"/>
  <c r="J13" i="2"/>
  <c r="J14" i="2"/>
  <c r="J15" i="2"/>
  <c r="J16" i="2"/>
  <c r="N3" i="2"/>
  <c r="N4" i="2"/>
  <c r="N5" i="2"/>
  <c r="N2" i="2"/>
  <c r="H3" i="2"/>
  <c r="H4" i="2"/>
  <c r="H5" i="2"/>
  <c r="H2" i="2"/>
  <c r="J3" i="2"/>
  <c r="J4" i="2"/>
  <c r="J5" i="2"/>
  <c r="J2" i="2"/>
  <c r="P3" i="2"/>
  <c r="P4" i="2"/>
  <c r="P5" i="2"/>
  <c r="P2" i="2"/>
  <c r="T3" i="2"/>
  <c r="T4" i="2"/>
  <c r="T5" i="2"/>
  <c r="T2" i="2"/>
  <c r="D3" i="2"/>
  <c r="D4" i="2"/>
  <c r="D5" i="2"/>
  <c r="D2" i="2"/>
  <c r="F3" i="2"/>
  <c r="F4" i="2"/>
  <c r="F5" i="2"/>
  <c r="F2" i="2"/>
  <c r="R6" i="2" l="1"/>
  <c r="L37" i="2"/>
  <c r="R37" i="2"/>
  <c r="J37" i="2" s="1"/>
  <c r="N27" i="2"/>
  <c r="J17" i="2"/>
  <c r="R17" i="2"/>
  <c r="J27" i="2"/>
  <c r="L27" i="2"/>
  <c r="T37" i="2"/>
  <c r="D37" i="2"/>
  <c r="R27" i="2"/>
  <c r="D27" i="2"/>
  <c r="J6" i="2"/>
  <c r="P17" i="2"/>
  <c r="P6" i="2"/>
  <c r="H6" i="2"/>
  <c r="N6" i="2"/>
  <c r="N17" i="2"/>
  <c r="H17" i="2"/>
  <c r="F17" i="2"/>
  <c r="T17" i="2"/>
  <c r="D17" i="2"/>
  <c r="D6" i="2"/>
  <c r="F6" i="2"/>
  <c r="F73" i="2" s="1"/>
  <c r="T6" i="2"/>
  <c r="T73" i="2" s="1"/>
  <c r="L73" i="2" l="1"/>
  <c r="C81" i="2" s="1"/>
  <c r="J73" i="2"/>
  <c r="C82" i="2" s="1"/>
  <c r="H73" i="2"/>
  <c r="R73" i="2"/>
  <c r="C80" i="2" s="1"/>
  <c r="P73" i="2"/>
  <c r="C83" i="2" s="1"/>
  <c r="N73" i="2"/>
  <c r="C79" i="2" s="1"/>
  <c r="D73" i="2"/>
</calcChain>
</file>

<file path=xl/sharedStrings.xml><?xml version="1.0" encoding="utf-8"?>
<sst xmlns="http://schemas.openxmlformats.org/spreadsheetml/2006/main" count="138" uniqueCount="88">
  <si>
    <t>A PIED</t>
  </si>
  <si>
    <t>Oui</t>
  </si>
  <si>
    <t>Non</t>
  </si>
  <si>
    <t>Je ne sais pas</t>
  </si>
  <si>
    <t>A pied</t>
  </si>
  <si>
    <t>J'ai peur</t>
  </si>
  <si>
    <t>Besoin de formation</t>
  </si>
  <si>
    <t>Besoin d'équipement</t>
  </si>
  <si>
    <t>Difficultés liées à la santé</t>
  </si>
  <si>
    <t>questions</t>
  </si>
  <si>
    <t>A vélo</t>
  </si>
  <si>
    <t>En bus</t>
  </si>
  <si>
    <t>Difficultés liées au manque d'infrastructures</t>
  </si>
  <si>
    <t>Difficultés financières</t>
  </si>
  <si>
    <t>En train</t>
  </si>
  <si>
    <t>Rouler en voiture</t>
  </si>
  <si>
    <t>1. Je sais trouver mon chemin avec un plan ou une carte</t>
  </si>
  <si>
    <t>2. J'ai peur de demander mon chemin à des inconnus</t>
  </si>
  <si>
    <t>3. J'ai les vétements et les chaussures qu'il faut pour marcher</t>
  </si>
  <si>
    <t>4. Je suis en bonne santé pour marcher 30 minutes</t>
  </si>
  <si>
    <t>9. J'ai peur de rouler à vélo pendant la journée</t>
  </si>
  <si>
    <t>8. Je connais les règles pour rouler à vélo</t>
  </si>
  <si>
    <t>7. j'ai un vélo en bon état</t>
  </si>
  <si>
    <t>6. Je suis en assez bonne santé pour rouler à vélo 30 minutes</t>
  </si>
  <si>
    <t>5. Je sais rouler à vélo</t>
  </si>
  <si>
    <t>10. j'ai peur de rouler à vélo la nuit</t>
  </si>
  <si>
    <t>11. j'ai des vétements adaptés pour rouler à vélo</t>
  </si>
  <si>
    <t>12. j'ai un bon cadenas pour mon vélo</t>
  </si>
  <si>
    <t>13. Il y a des pistes cyclables sur les trajets que je fais souvent</t>
  </si>
  <si>
    <t>14. Il ya un arrêt de bus près de chez moi</t>
  </si>
  <si>
    <t>16. Je sais organiser mon trajet en bus</t>
  </si>
  <si>
    <t>17. Je suis en assez bonne santé pour prendre le bus</t>
  </si>
  <si>
    <t>18. Je sais acheter un ticket de bus</t>
  </si>
  <si>
    <t>19. J'ai assez d'argent pour prendre le bus 5 fois par semaine</t>
  </si>
  <si>
    <t>20. J'ai peur de prendre le bus en journée</t>
  </si>
  <si>
    <t>21. J'ai peur de prendre le bus de nuit</t>
  </si>
  <si>
    <t>22. Je peux me rendre à la gare facilement</t>
  </si>
  <si>
    <t>24. Je sais comment acheter un billet de train</t>
  </si>
  <si>
    <t>25.Je sais organiser mon trajet en train</t>
  </si>
  <si>
    <t>26.Je suis en assez bonne santé pour prendre le train</t>
  </si>
  <si>
    <t>27. J'ai assez d'argent pour prendre le ter 5 fois par semaine</t>
  </si>
  <si>
    <t>28. J'ai peur de prendre le train en journée</t>
  </si>
  <si>
    <t>29.J'ai peur de prendre le train la nuit</t>
  </si>
  <si>
    <t>30. Je sais conduire une voiture</t>
  </si>
  <si>
    <t>31. Je suis en assez bonne santé pour conduire</t>
  </si>
  <si>
    <t>32. J'ai le permis de conduire</t>
  </si>
  <si>
    <t>33. Je sais trouver mon chemin en voiture</t>
  </si>
  <si>
    <t>34. J'ai peur de rouler en voiture en journée</t>
  </si>
  <si>
    <t>35. J'ai peur de rouler en voiture la nuit</t>
  </si>
  <si>
    <t>Avoir une voiture</t>
  </si>
  <si>
    <t>36. J'ai une voiture en bon état</t>
  </si>
  <si>
    <t>37. Ma voiture a passé le Contrôle technique</t>
  </si>
  <si>
    <t>38. Ma voiture est assurée</t>
  </si>
  <si>
    <t>39. j'ai assez d'argent pour faire le plen (100 €/mois min )</t>
  </si>
  <si>
    <t>40. J'ai assez d'argent pour acheter une voiture et l'assurer (3500€)</t>
  </si>
  <si>
    <t>Remarques</t>
  </si>
  <si>
    <t>Apprendre à conduire</t>
  </si>
  <si>
    <t>41. Je suis déjà inscrit dans une auto-école</t>
  </si>
  <si>
    <t>44. J'ai déjà une expérience au niveau de la conduite</t>
  </si>
  <si>
    <t>43. J'ai déjà réussi l'examen du code de la route</t>
  </si>
  <si>
    <t>45. J'ai suffisamment d'argent pour financer la formation du permis de conduire (2000 €)</t>
  </si>
  <si>
    <t>Covoiturage &amp; voitures partagées</t>
  </si>
  <si>
    <t>46. Je connais quelqu'un qui peut me conduire en voiture</t>
  </si>
  <si>
    <t>47. Je sais utiliser internet pour trouver un covoiturage</t>
  </si>
  <si>
    <t>48. J'ai peur d'entrer dans la voiture d'un inconnu</t>
  </si>
  <si>
    <t>49. J'ai assez d'argent pour m'abonner à un système de voiture partagées</t>
  </si>
  <si>
    <t>Utiliser internet pour se déplacer</t>
  </si>
  <si>
    <t>50. Je sais chercher des informations sur internet pour me déplacer</t>
  </si>
  <si>
    <t>52. J'ai internet à la maison</t>
  </si>
  <si>
    <t>53. J'ai des applications sur mon smartphone qui me facilite les déplacements</t>
  </si>
  <si>
    <t>Remarque</t>
  </si>
  <si>
    <t>Bilan Accompagné mobilité</t>
  </si>
  <si>
    <t>Difficultés</t>
  </si>
  <si>
    <t>liées à la santé</t>
  </si>
  <si>
    <t>peur</t>
  </si>
  <si>
    <t>manque d'infrastructure</t>
  </si>
  <si>
    <t>en bus</t>
  </si>
  <si>
    <t>en train</t>
  </si>
  <si>
    <t>en voiture</t>
  </si>
  <si>
    <t>parcours permis</t>
  </si>
  <si>
    <t>Covoiturage/auto-partage</t>
  </si>
  <si>
    <t>internet pour se déplacer</t>
  </si>
  <si>
    <t>oui</t>
  </si>
  <si>
    <t>non</t>
  </si>
  <si>
    <t>15. Je sais trouver un horaire de bus facilement</t>
  </si>
  <si>
    <t>23. Je sais trouver un horaire de train</t>
  </si>
  <si>
    <t>51. J'ai un ordinateur personnel que j'utilise régulièrement pour faire des recherches</t>
  </si>
  <si>
    <t>42. J'ai déjà tenté l'examen du code de la route sans succès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</si>
</sst>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Bahnschrift"/>
      <family val="2"/>
    </font>
    <font>
      <sz val="12"/>
      <color theme="1"/>
      <name val="Bahnschrift"/>
      <family val="2"/>
    </font>
    <font>
      <sz val="11"/>
      <color theme="0"/>
      <name val="Bahnschrift"/>
      <family val="2"/>
    </font>
    <font>
      <sz val="11"/>
      <name val="Bahnschrift"/>
      <family val="2"/>
    </font>
    <font>
      <sz val="14"/>
      <color theme="1"/>
      <name val="Bahnschrift"/>
      <family val="2"/>
    </font>
    <font>
      <sz val="14"/>
      <color theme="0"/>
      <name val="Bahnschrift"/>
      <family val="2"/>
    </font>
    <font>
      <b/>
      <sz val="11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20"/>
      <color theme="1"/>
      <name val="Bahnschrift"/>
      <family val="2"/>
    </font>
    <font>
      <sz val="22"/>
      <color theme="1"/>
      <name val="Bahnschrift"/>
      <family val="2"/>
    </font>
    <font>
      <b/>
      <sz val="14"/>
      <color rgb="FFFF99FF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FF99FF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13"/>
      <color theme="7" tint="0.39997558519241921"/>
      <name val="Calibri"/>
      <family val="2"/>
      <scheme val="minor"/>
    </font>
    <font>
      <b/>
      <sz val="13"/>
      <color theme="7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3"/>
      <color rgb="FFFFC000"/>
      <name val="Calibri"/>
      <family val="2"/>
      <scheme val="minor"/>
    </font>
    <font>
      <b/>
      <sz val="12"/>
      <color theme="3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F9B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9CAFF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8" applyNumberFormat="0" applyFill="0" applyAlignment="0" applyProtection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1" fillId="6" borderId="1" xfId="1" applyFill="1" applyAlignment="1">
      <alignment horizontal="left"/>
    </xf>
    <xf numFmtId="0" fontId="1" fillId="6" borderId="1" xfId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Fill="1"/>
    <xf numFmtId="0" fontId="2" fillId="4" borderId="0" xfId="0" applyFont="1" applyFill="1"/>
    <xf numFmtId="0" fontId="3" fillId="0" borderId="0" xfId="0" applyFont="1" applyFill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13" borderId="0" xfId="0" applyFont="1" applyFill="1"/>
    <xf numFmtId="0" fontId="2" fillId="13" borderId="3" xfId="0" applyFont="1" applyFill="1" applyBorder="1"/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14" borderId="0" xfId="0" applyFont="1" applyFill="1"/>
    <xf numFmtId="0" fontId="2" fillId="14" borderId="0" xfId="0" applyFont="1" applyFill="1" applyAlignment="1">
      <alignment horizontal="center"/>
    </xf>
    <xf numFmtId="0" fontId="2" fillId="15" borderId="0" xfId="0" applyFont="1" applyFill="1"/>
    <xf numFmtId="0" fontId="2" fillId="0" borderId="0" xfId="0" applyFont="1" applyFill="1" applyAlignment="1">
      <alignment horizontal="center"/>
    </xf>
    <xf numFmtId="0" fontId="1" fillId="16" borderId="1" xfId="1" applyFill="1"/>
    <xf numFmtId="0" fontId="1" fillId="17" borderId="1" xfId="1" applyFill="1"/>
    <xf numFmtId="0" fontId="3" fillId="6" borderId="0" xfId="0" applyFont="1" applyFill="1"/>
    <xf numFmtId="0" fontId="3" fillId="18" borderId="0" xfId="0" applyFont="1" applyFill="1"/>
    <xf numFmtId="0" fontId="1" fillId="18" borderId="1" xfId="1" applyFill="1"/>
    <xf numFmtId="0" fontId="3" fillId="19" borderId="0" xfId="0" applyFont="1" applyFill="1"/>
    <xf numFmtId="0" fontId="1" fillId="19" borderId="1" xfId="1" applyFill="1"/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1"/>
    <xf numFmtId="0" fontId="8" fillId="0" borderId="8" xfId="2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8" xfId="2" applyFont="1" applyAlignment="1">
      <alignment horizontal="left"/>
    </xf>
    <xf numFmtId="0" fontId="10" fillId="0" borderId="8" xfId="2" applyFont="1"/>
    <xf numFmtId="0" fontId="10" fillId="0" borderId="8" xfId="2" applyFont="1" applyAlignment="1">
      <alignment horizontal="right"/>
    </xf>
    <xf numFmtId="0" fontId="1" fillId="0" borderId="1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0" applyFont="1" applyBorder="1"/>
    <xf numFmtId="0" fontId="1" fillId="0" borderId="0" xfId="1" applyBorder="1" applyAlignment="1">
      <alignment wrapText="1"/>
    </xf>
    <xf numFmtId="0" fontId="4" fillId="2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12" borderId="0" xfId="0" applyFont="1" applyFill="1"/>
    <xf numFmtId="0" fontId="1" fillId="0" borderId="1" xfId="1" applyAlignment="1">
      <alignment vertical="center"/>
    </xf>
    <xf numFmtId="0" fontId="1" fillId="0" borderId="0" xfId="1" applyBorder="1" applyAlignment="1">
      <alignment vertical="center"/>
    </xf>
    <xf numFmtId="0" fontId="11" fillId="0" borderId="0" xfId="0" applyFont="1"/>
    <xf numFmtId="0" fontId="1" fillId="0" borderId="1" xfId="1" applyFill="1"/>
    <xf numFmtId="0" fontId="10" fillId="0" borderId="0" xfId="2" applyFont="1" applyBorder="1"/>
    <xf numFmtId="0" fontId="8" fillId="0" borderId="0" xfId="2" applyBorder="1"/>
    <xf numFmtId="0" fontId="1" fillId="0" borderId="0" xfId="1" applyBorder="1"/>
    <xf numFmtId="0" fontId="1" fillId="18" borderId="0" xfId="1" applyFill="1" applyBorder="1"/>
    <xf numFmtId="0" fontId="6" fillId="14" borderId="5" xfId="0" applyFont="1" applyFill="1" applyBorder="1" applyAlignment="1">
      <alignment vertical="center"/>
    </xf>
    <xf numFmtId="0" fontId="6" fillId="14" borderId="6" xfId="0" applyFont="1" applyFill="1" applyBorder="1" applyAlignment="1">
      <alignment vertical="center"/>
    </xf>
    <xf numFmtId="0" fontId="6" fillId="14" borderId="7" xfId="0" applyFont="1" applyFill="1" applyBorder="1" applyAlignment="1">
      <alignment vertical="center"/>
    </xf>
    <xf numFmtId="0" fontId="12" fillId="0" borderId="0" xfId="0" applyFont="1"/>
    <xf numFmtId="0" fontId="6" fillId="22" borderId="5" xfId="0" applyFont="1" applyFill="1" applyBorder="1" applyAlignment="1">
      <alignment horizontal="left" vertical="center"/>
    </xf>
    <xf numFmtId="0" fontId="6" fillId="22" borderId="6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vertical="center"/>
    </xf>
    <xf numFmtId="0" fontId="6" fillId="22" borderId="4" xfId="0" applyFont="1" applyFill="1" applyBorder="1" applyAlignment="1">
      <alignment horizontal="center" vertical="center"/>
    </xf>
    <xf numFmtId="0" fontId="6" fillId="22" borderId="4" xfId="0" applyFont="1" applyFill="1" applyBorder="1" applyAlignment="1">
      <alignment horizontal="center" vertical="center" wrapText="1"/>
    </xf>
    <xf numFmtId="0" fontId="10" fillId="21" borderId="5" xfId="1" applyFont="1" applyFill="1" applyBorder="1" applyAlignment="1">
      <alignment vertical="center"/>
    </xf>
    <xf numFmtId="0" fontId="10" fillId="21" borderId="6" xfId="1" applyFont="1" applyFill="1" applyBorder="1" applyAlignment="1">
      <alignment vertical="center"/>
    </xf>
    <xf numFmtId="0" fontId="10" fillId="21" borderId="7" xfId="1" applyFont="1" applyFill="1" applyBorder="1" applyAlignment="1">
      <alignment vertical="center"/>
    </xf>
    <xf numFmtId="0" fontId="10" fillId="21" borderId="4" xfId="1" applyFont="1" applyFill="1" applyBorder="1" applyAlignment="1">
      <alignment horizontal="center" vertical="center"/>
    </xf>
    <xf numFmtId="0" fontId="2" fillId="23" borderId="0" xfId="0" applyFont="1" applyFill="1"/>
    <xf numFmtId="0" fontId="2" fillId="24" borderId="0" xfId="0" applyFont="1" applyFill="1"/>
    <xf numFmtId="0" fontId="2" fillId="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9" xfId="0" applyFont="1" applyBorder="1"/>
    <xf numFmtId="0" fontId="2" fillId="8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13" borderId="9" xfId="0" applyFont="1" applyFill="1" applyBorder="1"/>
    <xf numFmtId="0" fontId="2" fillId="14" borderId="9" xfId="0" applyFont="1" applyFill="1" applyBorder="1"/>
    <xf numFmtId="0" fontId="2" fillId="15" borderId="9" xfId="0" applyFont="1" applyFill="1" applyBorder="1"/>
    <xf numFmtId="0" fontId="4" fillId="20" borderId="9" xfId="0" applyFont="1" applyFill="1" applyBorder="1" applyAlignment="1">
      <alignment horizontal="center"/>
    </xf>
    <xf numFmtId="0" fontId="2" fillId="12" borderId="9" xfId="0" applyFont="1" applyFill="1" applyBorder="1"/>
    <xf numFmtId="0" fontId="2" fillId="23" borderId="9" xfId="0" applyFont="1" applyFill="1" applyBorder="1"/>
    <xf numFmtId="0" fontId="13" fillId="0" borderId="8" xfId="2" applyFont="1"/>
    <xf numFmtId="0" fontId="14" fillId="0" borderId="1" xfId="1" applyFont="1"/>
    <xf numFmtId="0" fontId="15" fillId="0" borderId="1" xfId="1" applyFont="1"/>
    <xf numFmtId="0" fontId="16" fillId="0" borderId="1" xfId="1" applyFont="1"/>
    <xf numFmtId="0" fontId="17" fillId="0" borderId="1" xfId="1" applyFont="1"/>
    <xf numFmtId="0" fontId="18" fillId="0" borderId="1" xfId="1" applyFont="1"/>
    <xf numFmtId="0" fontId="19" fillId="0" borderId="8" xfId="2" applyFont="1"/>
    <xf numFmtId="0" fontId="1" fillId="26" borderId="1" xfId="1" applyFill="1" applyAlignment="1"/>
    <xf numFmtId="0" fontId="1" fillId="0" borderId="0" xfId="1" applyBorder="1" applyAlignment="1"/>
    <xf numFmtId="0" fontId="10" fillId="12" borderId="4" xfId="1" applyFont="1" applyFill="1" applyBorder="1" applyAlignment="1">
      <alignment horizontal="center" vertical="center" wrapText="1"/>
    </xf>
    <xf numFmtId="0" fontId="10" fillId="12" borderId="4" xfId="1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left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 wrapText="1"/>
    </xf>
    <xf numFmtId="0" fontId="1" fillId="16" borderId="0" xfId="1" applyFill="1" applyBorder="1"/>
    <xf numFmtId="0" fontId="7" fillId="20" borderId="4" xfId="0" applyFont="1" applyFill="1" applyBorder="1" applyAlignment="1">
      <alignment vertical="center"/>
    </xf>
    <xf numFmtId="0" fontId="7" fillId="20" borderId="5" xfId="0" applyFont="1" applyFill="1" applyBorder="1" applyAlignment="1">
      <alignment vertical="center"/>
    </xf>
    <xf numFmtId="0" fontId="7" fillId="20" borderId="6" xfId="0" applyFont="1" applyFill="1" applyBorder="1" applyAlignment="1">
      <alignment vertical="center"/>
    </xf>
    <xf numFmtId="0" fontId="7" fillId="20" borderId="7" xfId="0" applyFont="1" applyFill="1" applyBorder="1" applyAlignment="1">
      <alignment vertical="center"/>
    </xf>
    <xf numFmtId="0" fontId="1" fillId="19" borderId="0" xfId="1" applyFill="1" applyBorder="1"/>
    <xf numFmtId="0" fontId="7" fillId="15" borderId="5" xfId="0" applyFont="1" applyFill="1" applyBorder="1" applyAlignment="1">
      <alignment horizontal="left" vertical="center"/>
    </xf>
    <xf numFmtId="0" fontId="7" fillId="15" borderId="6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0" fontId="14" fillId="0" borderId="1" xfId="1" applyFont="1" applyAlignment="1">
      <alignment horizontal="left" vertical="center"/>
    </xf>
    <xf numFmtId="0" fontId="20" fillId="0" borderId="1" xfId="1" applyFont="1"/>
    <xf numFmtId="0" fontId="18" fillId="0" borderId="1" xfId="1" applyFont="1" applyAlignment="1">
      <alignment vertical="center"/>
    </xf>
    <xf numFmtId="0" fontId="2" fillId="0" borderId="0" xfId="0" applyFont="1" applyAlignment="1">
      <alignment wrapText="1"/>
    </xf>
    <xf numFmtId="0" fontId="21" fillId="6" borderId="1" xfId="1" applyFont="1" applyFill="1" applyAlignment="1">
      <alignment horizontal="left"/>
    </xf>
    <xf numFmtId="0" fontId="21" fillId="17" borderId="1" xfId="1" applyFont="1" applyFill="1"/>
    <xf numFmtId="0" fontId="21" fillId="18" borderId="1" xfId="1" applyFont="1" applyFill="1"/>
    <xf numFmtId="0" fontId="21" fillId="19" borderId="1" xfId="1" applyFont="1" applyFill="1"/>
    <xf numFmtId="0" fontId="21" fillId="16" borderId="1" xfId="1" applyFont="1" applyFill="1"/>
    <xf numFmtId="0" fontId="21" fillId="26" borderId="1" xfId="1" applyFont="1" applyFill="1" applyAlignment="1"/>
    <xf numFmtId="0" fontId="1" fillId="27" borderId="1" xfId="1" applyFill="1"/>
    <xf numFmtId="0" fontId="1" fillId="27" borderId="1" xfId="1" applyFill="1" applyAlignment="1">
      <alignment horizontal="left" vertical="center"/>
    </xf>
    <xf numFmtId="0" fontId="21" fillId="27" borderId="1" xfId="1" applyFont="1" applyFill="1" applyAlignment="1">
      <alignment horizontal="left" vertical="center"/>
    </xf>
    <xf numFmtId="0" fontId="21" fillId="0" borderId="1" xfId="1" applyFont="1" applyAlignment="1">
      <alignment vertical="center"/>
    </xf>
    <xf numFmtId="0" fontId="2" fillId="13" borderId="2" xfId="0" applyFont="1" applyFill="1" applyBorder="1"/>
    <xf numFmtId="0" fontId="2" fillId="14" borderId="2" xfId="0" applyFont="1" applyFill="1" applyBorder="1"/>
    <xf numFmtId="0" fontId="2" fillId="15" borderId="2" xfId="0" applyFont="1" applyFill="1" applyBorder="1"/>
    <xf numFmtId="0" fontId="4" fillId="20" borderId="2" xfId="0" applyFont="1" applyFill="1" applyBorder="1" applyAlignment="1">
      <alignment horizontal="center"/>
    </xf>
    <xf numFmtId="0" fontId="2" fillId="12" borderId="2" xfId="0" applyFont="1" applyFill="1" applyBorder="1"/>
    <xf numFmtId="0" fontId="2" fillId="23" borderId="2" xfId="0" applyFont="1" applyFill="1" applyBorder="1"/>
    <xf numFmtId="0" fontId="2" fillId="24" borderId="2" xfId="0" applyFont="1" applyFill="1" applyBorder="1"/>
    <xf numFmtId="0" fontId="2" fillId="14" borderId="3" xfId="0" applyFont="1" applyFill="1" applyBorder="1"/>
    <xf numFmtId="0" fontId="2" fillId="15" borderId="3" xfId="0" applyFont="1" applyFill="1" applyBorder="1"/>
    <xf numFmtId="0" fontId="4" fillId="20" borderId="3" xfId="0" applyFont="1" applyFill="1" applyBorder="1" applyAlignment="1">
      <alignment horizontal="center"/>
    </xf>
    <xf numFmtId="0" fontId="2" fillId="12" borderId="3" xfId="0" applyFont="1" applyFill="1" applyBorder="1"/>
    <xf numFmtId="0" fontId="2" fillId="23" borderId="3" xfId="0" applyFont="1" applyFill="1" applyBorder="1"/>
    <xf numFmtId="0" fontId="2" fillId="24" borderId="3" xfId="0" applyFont="1" applyFill="1" applyBorder="1"/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4" borderId="3" xfId="0" applyFont="1" applyFill="1" applyBorder="1" applyAlignment="1">
      <alignment horizontal="center"/>
    </xf>
    <xf numFmtId="0" fontId="10" fillId="21" borderId="5" xfId="1" applyFont="1" applyFill="1" applyBorder="1" applyAlignment="1">
      <alignment horizontal="center" vertical="center" wrapText="1"/>
    </xf>
    <xf numFmtId="0" fontId="16" fillId="0" borderId="1" xfId="1" applyFont="1" applyAlignment="1">
      <alignment vertical="center"/>
    </xf>
    <xf numFmtId="0" fontId="1" fillId="26" borderId="1" xfId="1" applyFill="1" applyAlignment="1">
      <alignment vertical="center"/>
    </xf>
    <xf numFmtId="0" fontId="18" fillId="0" borderId="1" xfId="1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23" borderId="0" xfId="0" applyFont="1" applyFill="1" applyAlignment="1">
      <alignment horizontal="center" vertical="center" wrapText="1"/>
    </xf>
    <xf numFmtId="0" fontId="4" fillId="24" borderId="0" xfId="0" applyFont="1" applyFill="1" applyAlignment="1">
      <alignment horizontal="center" wrapText="1"/>
    </xf>
    <xf numFmtId="0" fontId="2" fillId="12" borderId="0" xfId="0" applyFont="1" applyFill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1" fillId="27" borderId="11" xfId="1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21" fillId="0" borderId="11" xfId="1" applyFont="1" applyBorder="1" applyAlignment="1">
      <alignment horizontal="left" vertical="center" wrapText="1"/>
    </xf>
    <xf numFmtId="0" fontId="21" fillId="26" borderId="1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1" fillId="0" borderId="1" xfId="1" applyFont="1" applyAlignment="1">
      <alignment horizontal="left" vertical="center" wrapText="1"/>
    </xf>
    <xf numFmtId="0" fontId="6" fillId="21" borderId="5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/>
    </xf>
    <xf numFmtId="0" fontId="6" fillId="21" borderId="7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0" fontId="7" fillId="20" borderId="5" xfId="0" applyFont="1" applyFill="1" applyBorder="1" applyAlignment="1">
      <alignment horizontal="center" vertical="center"/>
    </xf>
    <xf numFmtId="0" fontId="7" fillId="20" borderId="6" xfId="0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center" vertical="center"/>
    </xf>
    <xf numFmtId="0" fontId="6" fillId="22" borderId="5" xfId="0" applyFont="1" applyFill="1" applyBorder="1" applyAlignment="1">
      <alignment horizontal="center" vertical="center"/>
    </xf>
    <xf numFmtId="0" fontId="6" fillId="22" borderId="6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vertical="center"/>
    </xf>
  </cellXfs>
  <cellStyles count="3">
    <cellStyle name="Normal" xfId="0" builtinId="0"/>
    <cellStyle name="Titre 2" xfId="1" builtinId="17"/>
    <cellStyle name="Titre 3" xfId="2" builtinId="18"/>
  </cellStyles>
  <dxfs count="14"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99FF33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CCFF66"/>
      <color rgb="FFFFCCFF"/>
      <color rgb="FFB9CAFF"/>
      <color rgb="FFFFFF66"/>
      <color rgb="FFFF99FF"/>
      <color rgb="FFFF9933"/>
      <color rgb="FF00CC00"/>
      <color rgb="FFFFCC00"/>
      <color rgb="FFF8F8F8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1'!$O$3" lockText="1"/>
</file>

<file path=xl/ctrlProps/ctrlProp10.xml><?xml version="1.0" encoding="utf-8"?>
<formControlPr xmlns="http://schemas.microsoft.com/office/spreadsheetml/2009/9/main" objectType="CheckBox" fmlaLink="'1'!$S$3" lockText="1"/>
</file>

<file path=xl/ctrlProps/ctrlProp100.xml><?xml version="1.0" encoding="utf-8"?>
<formControlPr xmlns="http://schemas.microsoft.com/office/spreadsheetml/2009/9/main" objectType="CheckBox" fmlaLink="'1'!$I$42" lockText="1" noThreeD="1"/>
</file>

<file path=xl/ctrlProps/ctrlProp101.xml><?xml version="1.0" encoding="utf-8"?>
<formControlPr xmlns="http://schemas.microsoft.com/office/spreadsheetml/2009/9/main" objectType="CheckBox" fmlaLink="'1'!$E$43" lockText="1" noThreeD="1"/>
</file>

<file path=xl/ctrlProps/ctrlProp102.xml><?xml version="1.0" encoding="utf-8"?>
<formControlPr xmlns="http://schemas.microsoft.com/office/spreadsheetml/2009/9/main" objectType="CheckBox" fmlaLink="'1'!$E$44" lockText="1" noThreeD="1"/>
</file>

<file path=xl/ctrlProps/ctrlProp103.xml><?xml version="1.0" encoding="utf-8"?>
<formControlPr xmlns="http://schemas.microsoft.com/office/spreadsheetml/2009/9/main" objectType="CheckBox" fmlaLink="'1'!$S$39" lockText="1"/>
</file>

<file path=xl/ctrlProps/ctrlProp104.xml><?xml version="1.0" encoding="utf-8"?>
<formControlPr xmlns="http://schemas.microsoft.com/office/spreadsheetml/2009/9/main" objectType="CheckBox" fmlaLink="'1'!$S$40" lockText="1"/>
</file>

<file path=xl/ctrlProps/ctrlProp105.xml><?xml version="1.0" encoding="utf-8"?>
<formControlPr xmlns="http://schemas.microsoft.com/office/spreadsheetml/2009/9/main" objectType="CheckBox" fmlaLink="'1'!$S$41" lockText="1"/>
</file>

<file path=xl/ctrlProps/ctrlProp106.xml><?xml version="1.0" encoding="utf-8"?>
<formControlPr xmlns="http://schemas.microsoft.com/office/spreadsheetml/2009/9/main" objectType="CheckBox" fmlaLink="'1'!$S$42" lockText="1" noThreeD="1"/>
</file>

<file path=xl/ctrlProps/ctrlProp107.xml><?xml version="1.0" encoding="utf-8"?>
<formControlPr xmlns="http://schemas.microsoft.com/office/spreadsheetml/2009/9/main" objectType="CheckBox" fmlaLink="'1'!$S$43" lockText="1" noThreeD="1"/>
</file>

<file path=xl/ctrlProps/ctrlProp108.xml><?xml version="1.0" encoding="utf-8"?>
<formControlPr xmlns="http://schemas.microsoft.com/office/spreadsheetml/2009/9/main" objectType="CheckBox" fmlaLink="'1'!$S$44" lockText="1" noThreeD="1"/>
</file>

<file path=xl/ctrlProps/ctrlProp109.xml><?xml version="1.0" encoding="utf-8"?>
<formControlPr xmlns="http://schemas.microsoft.com/office/spreadsheetml/2009/9/main" objectType="CheckBox" fmlaLink="'1'!$C$47" lockText="1" noThreeD="1"/>
</file>

<file path=xl/ctrlProps/ctrlProp11.xml><?xml version="1.0" encoding="utf-8"?>
<formControlPr xmlns="http://schemas.microsoft.com/office/spreadsheetml/2009/9/main" objectType="CheckBox" fmlaLink="'1'!$S$4" lockText="1"/>
</file>

<file path=xl/ctrlProps/ctrlProp110.xml><?xml version="1.0" encoding="utf-8"?>
<formControlPr xmlns="http://schemas.microsoft.com/office/spreadsheetml/2009/9/main" objectType="CheckBox" fmlaLink="'1'!$C$48" lockText="1" noThreeD="1"/>
</file>

<file path=xl/ctrlProps/ctrlProp111.xml><?xml version="1.0" encoding="utf-8"?>
<formControlPr xmlns="http://schemas.microsoft.com/office/spreadsheetml/2009/9/main" objectType="CheckBox" fmlaLink="'1'!$C$49" lockText="1" noThreeD="1"/>
</file>

<file path=xl/ctrlProps/ctrlProp112.xml><?xml version="1.0" encoding="utf-8"?>
<formControlPr xmlns="http://schemas.microsoft.com/office/spreadsheetml/2009/9/main" objectType="CheckBox" fmlaLink="'1'!$C$50" lockText="1" noThreeD="1"/>
</file>

<file path=xl/ctrlProps/ctrlProp113.xml><?xml version="1.0" encoding="utf-8"?>
<formControlPr xmlns="http://schemas.microsoft.com/office/spreadsheetml/2009/9/main" objectType="CheckBox" fmlaLink="'1'!$C$51" lockText="1" noThreeD="1"/>
</file>

<file path=xl/ctrlProps/ctrlProp114.xml><?xml version="1.0" encoding="utf-8"?>
<formControlPr xmlns="http://schemas.microsoft.com/office/spreadsheetml/2009/9/main" objectType="CheckBox" fmlaLink="'1'!$G$47" lockText="1" noThreeD="1"/>
</file>

<file path=xl/ctrlProps/ctrlProp115.xml><?xml version="1.0" encoding="utf-8"?>
<formControlPr xmlns="http://schemas.microsoft.com/office/spreadsheetml/2009/9/main" objectType="CheckBox" fmlaLink="'1'!$G$48" lockText="1" noThreeD="1"/>
</file>

<file path=xl/ctrlProps/ctrlProp116.xml><?xml version="1.0" encoding="utf-8"?>
<formControlPr xmlns="http://schemas.microsoft.com/office/spreadsheetml/2009/9/main" objectType="CheckBox" fmlaLink="'1'!$K$49" lockText="1" noThreeD="1"/>
</file>

<file path=xl/ctrlProps/ctrlProp117.xml><?xml version="1.0" encoding="utf-8"?>
<formControlPr xmlns="http://schemas.microsoft.com/office/spreadsheetml/2009/9/main" objectType="CheckBox" fmlaLink="'1'!$K$50" lockText="1" noThreeD="1"/>
</file>

<file path=xl/ctrlProps/ctrlProp118.xml><?xml version="1.0" encoding="utf-8"?>
<formControlPr xmlns="http://schemas.microsoft.com/office/spreadsheetml/2009/9/main" objectType="CheckBox" fmlaLink="'1'!$K$51" lockText="1" noThreeD="1"/>
</file>

<file path=xl/ctrlProps/ctrlProp119.xml><?xml version="1.0" encoding="utf-8"?>
<formControlPr xmlns="http://schemas.microsoft.com/office/spreadsheetml/2009/9/main" objectType="CheckBox" fmlaLink="'1'!$S$47" lockText="1" noThreeD="1"/>
</file>

<file path=xl/ctrlProps/ctrlProp12.xml><?xml version="1.0" encoding="utf-8"?>
<formControlPr xmlns="http://schemas.microsoft.com/office/spreadsheetml/2009/9/main" objectType="CheckBox" fmlaLink="'1'!$S$5" lockText="1"/>
</file>

<file path=xl/ctrlProps/ctrlProp120.xml><?xml version="1.0" encoding="utf-8"?>
<formControlPr xmlns="http://schemas.microsoft.com/office/spreadsheetml/2009/9/main" objectType="CheckBox" fmlaLink="'1'!$S$48" lockText="1" noThreeD="1"/>
</file>

<file path=xl/ctrlProps/ctrlProp121.xml><?xml version="1.0" encoding="utf-8"?>
<formControlPr xmlns="http://schemas.microsoft.com/office/spreadsheetml/2009/9/main" objectType="CheckBox" fmlaLink="'1'!$S$49" lockText="1" noThreeD="1"/>
</file>

<file path=xl/ctrlProps/ctrlProp122.xml><?xml version="1.0" encoding="utf-8"?>
<formControlPr xmlns="http://schemas.microsoft.com/office/spreadsheetml/2009/9/main" objectType="CheckBox" fmlaLink="'1'!$S$50" lockText="1" noThreeD="1"/>
</file>

<file path=xl/ctrlProps/ctrlProp123.xml><?xml version="1.0" encoding="utf-8"?>
<formControlPr xmlns="http://schemas.microsoft.com/office/spreadsheetml/2009/9/main" objectType="CheckBox" fmlaLink="'1'!$S$51" lockText="1" noThreeD="1"/>
</file>

<file path=xl/ctrlProps/ctrlProp124.xml><?xml version="1.0" encoding="utf-8"?>
<formControlPr xmlns="http://schemas.microsoft.com/office/spreadsheetml/2009/9/main" objectType="CheckBox" fmlaLink="'1'!$C$54" lockText="1" noThreeD="1"/>
</file>

<file path=xl/ctrlProps/ctrlProp125.xml><?xml version="1.0" encoding="utf-8"?>
<formControlPr xmlns="http://schemas.microsoft.com/office/spreadsheetml/2009/9/main" objectType="CheckBox" fmlaLink="'1'!$C$55" lockText="1" noThreeD="1"/>
</file>

<file path=xl/ctrlProps/ctrlProp126.xml><?xml version="1.0" encoding="utf-8"?>
<formControlPr xmlns="http://schemas.microsoft.com/office/spreadsheetml/2009/9/main" objectType="CheckBox" fmlaLink="'1'!$C$56" lockText="1" noThreeD="1"/>
</file>

<file path=xl/ctrlProps/ctrlProp127.xml><?xml version="1.0" encoding="utf-8"?>
<formControlPr xmlns="http://schemas.microsoft.com/office/spreadsheetml/2009/9/main" objectType="CheckBox" fmlaLink="'1'!$C$57" lockText="1" noThreeD="1"/>
</file>

<file path=xl/ctrlProps/ctrlProp128.xml><?xml version="1.0" encoding="utf-8"?>
<formControlPr xmlns="http://schemas.microsoft.com/office/spreadsheetml/2009/9/main" objectType="CheckBox" fmlaLink="'1'!$E$54" lockText="1" noThreeD="1"/>
</file>

<file path=xl/ctrlProps/ctrlProp129.xml><?xml version="1.0" encoding="utf-8"?>
<formControlPr xmlns="http://schemas.microsoft.com/office/spreadsheetml/2009/9/main" objectType="CheckBox" fmlaLink="'1'!$I$55" lockText="1" noThreeD="1"/>
</file>

<file path=xl/ctrlProps/ctrlProp13.xml><?xml version="1.0" encoding="utf-8"?>
<formControlPr xmlns="http://schemas.microsoft.com/office/spreadsheetml/2009/9/main" objectType="CheckBox" fmlaLink="'1'!$C$8" lockText="1"/>
</file>

<file path=xl/ctrlProps/ctrlProp130.xml><?xml version="1.0" encoding="utf-8"?>
<formControlPr xmlns="http://schemas.microsoft.com/office/spreadsheetml/2009/9/main" objectType="CheckBox" fmlaLink="'1'!$E$56" lockText="1" noThreeD="1"/>
</file>

<file path=xl/ctrlProps/ctrlProp131.xml><?xml version="1.0" encoding="utf-8"?>
<formControlPr xmlns="http://schemas.microsoft.com/office/spreadsheetml/2009/9/main" objectType="CheckBox" fmlaLink="'1'!$E$57" lockText="1" noThreeD="1"/>
</file>

<file path=xl/ctrlProps/ctrlProp132.xml><?xml version="1.0" encoding="utf-8"?>
<formControlPr xmlns="http://schemas.microsoft.com/office/spreadsheetml/2009/9/main" objectType="CheckBox" fmlaLink="'1'!$S$54" lockText="1" noThreeD="1"/>
</file>

<file path=xl/ctrlProps/ctrlProp133.xml><?xml version="1.0" encoding="utf-8"?>
<formControlPr xmlns="http://schemas.microsoft.com/office/spreadsheetml/2009/9/main" objectType="CheckBox" fmlaLink="'1'!$S$55" lockText="1" noThreeD="1"/>
</file>

<file path=xl/ctrlProps/ctrlProp134.xml><?xml version="1.0" encoding="utf-8"?>
<formControlPr xmlns="http://schemas.microsoft.com/office/spreadsheetml/2009/9/main" objectType="CheckBox" fmlaLink="'1'!$S$56" lockText="1" noThreeD="1"/>
</file>

<file path=xl/ctrlProps/ctrlProp135.xml><?xml version="1.0" encoding="utf-8"?>
<formControlPr xmlns="http://schemas.microsoft.com/office/spreadsheetml/2009/9/main" objectType="CheckBox" fmlaLink="'1'!$S$57" lockText="1" noThreeD="1"/>
</file>

<file path=xl/ctrlProps/ctrlProp136.xml><?xml version="1.0" encoding="utf-8"?>
<formControlPr xmlns="http://schemas.microsoft.com/office/spreadsheetml/2009/9/main" objectType="CheckBox" fmlaLink="'1'!$C$58" lockText="1" noThreeD="1"/>
</file>

<file path=xl/ctrlProps/ctrlProp137.xml><?xml version="1.0" encoding="utf-8"?>
<formControlPr xmlns="http://schemas.microsoft.com/office/spreadsheetml/2009/9/main" objectType="CheckBox" fmlaLink="'1'!$K$58" lockText="1" noThreeD="1"/>
</file>

<file path=xl/ctrlProps/ctrlProp138.xml><?xml version="1.0" encoding="utf-8"?>
<formControlPr xmlns="http://schemas.microsoft.com/office/spreadsheetml/2009/9/main" objectType="CheckBox" fmlaLink="'1'!$S$58" lockText="1" noThreeD="1"/>
</file>

<file path=xl/ctrlProps/ctrlProp139.xml><?xml version="1.0" encoding="utf-8"?>
<formControlPr xmlns="http://schemas.microsoft.com/office/spreadsheetml/2009/9/main" objectType="CheckBox" fmlaLink="'1'!$C$61" lockText="1" noThreeD="1"/>
</file>

<file path=xl/ctrlProps/ctrlProp14.xml><?xml version="1.0" encoding="utf-8"?>
<formControlPr xmlns="http://schemas.microsoft.com/office/spreadsheetml/2009/9/main" objectType="CheckBox" fmlaLink="'1'!$C$9" lockText="1"/>
</file>

<file path=xl/ctrlProps/ctrlProp140.xml><?xml version="1.0" encoding="utf-8"?>
<formControlPr xmlns="http://schemas.microsoft.com/office/spreadsheetml/2009/9/main" objectType="CheckBox" fmlaLink="'1'!$C$62" lockText="1" noThreeD="1"/>
</file>

<file path=xl/ctrlProps/ctrlProp141.xml><?xml version="1.0" encoding="utf-8"?>
<formControlPr xmlns="http://schemas.microsoft.com/office/spreadsheetml/2009/9/main" objectType="CheckBox" fmlaLink="'1'!$O$63" lockText="1" noThreeD="1"/>
</file>

<file path=xl/ctrlProps/ctrlProp142.xml><?xml version="1.0" encoding="utf-8"?>
<formControlPr xmlns="http://schemas.microsoft.com/office/spreadsheetml/2009/9/main" objectType="CheckBox" fmlaLink="'1'!$C$64" lockText="1" noThreeD="1"/>
</file>

<file path=xl/ctrlProps/ctrlProp143.xml><?xml version="1.0" encoding="utf-8"?>
<formControlPr xmlns="http://schemas.microsoft.com/office/spreadsheetml/2009/9/main" objectType="CheckBox" fmlaLink="'1'!$E$61" lockText="1" noThreeD="1"/>
</file>

<file path=xl/ctrlProps/ctrlProp144.xml><?xml version="1.0" encoding="utf-8"?>
<formControlPr xmlns="http://schemas.microsoft.com/office/spreadsheetml/2009/9/main" objectType="CheckBox" fmlaLink="'1'!$I$62" lockText="1" noThreeD="1"/>
</file>

<file path=xl/ctrlProps/ctrlProp145.xml><?xml version="1.0" encoding="utf-8"?>
<formControlPr xmlns="http://schemas.microsoft.com/office/spreadsheetml/2009/9/main" objectType="CheckBox" fmlaLink="'1'!$E$63" lockText="1" noThreeD="1"/>
</file>

<file path=xl/ctrlProps/ctrlProp146.xml><?xml version="1.0" encoding="utf-8"?>
<formControlPr xmlns="http://schemas.microsoft.com/office/spreadsheetml/2009/9/main" objectType="CheckBox" fmlaLink="'1'!$K$64" lockText="1" noThreeD="1"/>
</file>

<file path=xl/ctrlProps/ctrlProp147.xml><?xml version="1.0" encoding="utf-8"?>
<formControlPr xmlns="http://schemas.microsoft.com/office/spreadsheetml/2009/9/main" objectType="CheckBox" fmlaLink="'1'!$S$61" lockText="1" noThreeD="1"/>
</file>

<file path=xl/ctrlProps/ctrlProp148.xml><?xml version="1.0" encoding="utf-8"?>
<formControlPr xmlns="http://schemas.microsoft.com/office/spreadsheetml/2009/9/main" objectType="CheckBox" fmlaLink="'1'!$S$62" lockText="1" noThreeD="1"/>
</file>

<file path=xl/ctrlProps/ctrlProp149.xml><?xml version="1.0" encoding="utf-8"?>
<formControlPr xmlns="http://schemas.microsoft.com/office/spreadsheetml/2009/9/main" objectType="CheckBox" fmlaLink="'1'!$S$63" lockText="1" noThreeD="1"/>
</file>

<file path=xl/ctrlProps/ctrlProp15.xml><?xml version="1.0" encoding="utf-8"?>
<formControlPr xmlns="http://schemas.microsoft.com/office/spreadsheetml/2009/9/main" objectType="CheckBox" fmlaLink="'1'!$C$10" lockText="1"/>
</file>

<file path=xl/ctrlProps/ctrlProp150.xml><?xml version="1.0" encoding="utf-8"?>
<formControlPr xmlns="http://schemas.microsoft.com/office/spreadsheetml/2009/9/main" objectType="CheckBox" fmlaLink="'1'!$S$64" lockText="1" noThreeD="1"/>
</file>

<file path=xl/ctrlProps/ctrlProp151.xml><?xml version="1.0" encoding="utf-8"?>
<formControlPr xmlns="http://schemas.microsoft.com/office/spreadsheetml/2009/9/main" objectType="CheckBox" fmlaLink="'1'!$C$67" lockText="1" noThreeD="1"/>
</file>

<file path=xl/ctrlProps/ctrlProp152.xml><?xml version="1.0" encoding="utf-8"?>
<formControlPr xmlns="http://schemas.microsoft.com/office/spreadsheetml/2009/9/main" objectType="CheckBox" fmlaLink="'1'!$C$68" lockText="1" noThreeD="1"/>
</file>

<file path=xl/ctrlProps/ctrlProp153.xml><?xml version="1.0" encoding="utf-8"?>
<formControlPr xmlns="http://schemas.microsoft.com/office/spreadsheetml/2009/9/main" objectType="CheckBox" fmlaLink="'1'!$C$69" lockText="1" noThreeD="1"/>
</file>

<file path=xl/ctrlProps/ctrlProp154.xml><?xml version="1.0" encoding="utf-8"?>
<formControlPr xmlns="http://schemas.microsoft.com/office/spreadsheetml/2009/9/main" objectType="CheckBox" fmlaLink="'1'!$C$70" lockText="1" noThreeD="1"/>
</file>

<file path=xl/ctrlProps/ctrlProp155.xml><?xml version="1.0" encoding="utf-8"?>
<formControlPr xmlns="http://schemas.microsoft.com/office/spreadsheetml/2009/9/main" objectType="CheckBox" fmlaLink="'1'!$I$67" lockText="1" noThreeD="1"/>
</file>

<file path=xl/ctrlProps/ctrlProp156.xml><?xml version="1.0" encoding="utf-8"?>
<formControlPr xmlns="http://schemas.microsoft.com/office/spreadsheetml/2009/9/main" objectType="CheckBox" fmlaLink="'1'!$G$68" lockText="1" noThreeD="1"/>
</file>

<file path=xl/ctrlProps/ctrlProp157.xml><?xml version="1.0" encoding="utf-8"?>
<formControlPr xmlns="http://schemas.microsoft.com/office/spreadsheetml/2009/9/main" objectType="CheckBox" fmlaLink="'1'!$G$69" lockText="1" noThreeD="1"/>
</file>

<file path=xl/ctrlProps/ctrlProp158.xml><?xml version="1.0" encoding="utf-8"?>
<formControlPr xmlns="http://schemas.microsoft.com/office/spreadsheetml/2009/9/main" objectType="CheckBox" fmlaLink="'1'!$E$70" lockText="1" noThreeD="1"/>
</file>

<file path=xl/ctrlProps/ctrlProp159.xml><?xml version="1.0" encoding="utf-8"?>
<formControlPr xmlns="http://schemas.microsoft.com/office/spreadsheetml/2009/9/main" objectType="CheckBox" fmlaLink="'1'!$S$67" lockText="1" noThreeD="1"/>
</file>

<file path=xl/ctrlProps/ctrlProp16.xml><?xml version="1.0" encoding="utf-8"?>
<formControlPr xmlns="http://schemas.microsoft.com/office/spreadsheetml/2009/9/main" objectType="CheckBox" fmlaLink="'1'!$C$11" lockText="1"/>
</file>

<file path=xl/ctrlProps/ctrlProp160.xml><?xml version="1.0" encoding="utf-8"?>
<formControlPr xmlns="http://schemas.microsoft.com/office/spreadsheetml/2009/9/main" objectType="CheckBox" fmlaLink="'1'!$S$68" lockText="1" noThreeD="1"/>
</file>

<file path=xl/ctrlProps/ctrlProp161.xml><?xml version="1.0" encoding="utf-8"?>
<formControlPr xmlns="http://schemas.microsoft.com/office/spreadsheetml/2009/9/main" objectType="CheckBox" fmlaLink="'1'!$S$69" lockText="1" noThreeD="1"/>
</file>

<file path=xl/ctrlProps/ctrlProp162.xml><?xml version="1.0" encoding="utf-8"?>
<formControlPr xmlns="http://schemas.microsoft.com/office/spreadsheetml/2009/9/main" objectType="CheckBox" fmlaLink="'1'!$S$70" lockText="1" noThreeD="1"/>
</file>

<file path=xl/ctrlProps/ctrlProp17.xml><?xml version="1.0" encoding="utf-8"?>
<formControlPr xmlns="http://schemas.microsoft.com/office/spreadsheetml/2009/9/main" objectType="CheckBox" fmlaLink="'1'!$O$12" lockText="1"/>
</file>

<file path=xl/ctrlProps/ctrlProp18.xml><?xml version="1.0" encoding="utf-8"?>
<formControlPr xmlns="http://schemas.microsoft.com/office/spreadsheetml/2009/9/main" objectType="CheckBox" fmlaLink="'1'!$O$13" lockText="1"/>
</file>

<file path=xl/ctrlProps/ctrlProp19.xml><?xml version="1.0" encoding="utf-8"?>
<formControlPr xmlns="http://schemas.microsoft.com/office/spreadsheetml/2009/9/main" objectType="CheckBox" fmlaLink="'1'!$C$14" lockText="1"/>
</file>

<file path=xl/ctrlProps/ctrlProp2.xml><?xml version="1.0" encoding="utf-8"?>
<formControlPr xmlns="http://schemas.microsoft.com/office/spreadsheetml/2009/9/main" objectType="CheckBox" fmlaLink="'1'!$C$4" lockText="1"/>
</file>

<file path=xl/ctrlProps/ctrlProp20.xml><?xml version="1.0" encoding="utf-8"?>
<formControlPr xmlns="http://schemas.microsoft.com/office/spreadsheetml/2009/9/main" objectType="CheckBox" fmlaLink="'1'!$C$15" lockText="1"/>
</file>

<file path=xl/ctrlProps/ctrlProp21.xml><?xml version="1.0" encoding="utf-8"?>
<formControlPr xmlns="http://schemas.microsoft.com/office/spreadsheetml/2009/9/main" objectType="CheckBox" fmlaLink="'1'!$C$16" lockText="1"/>
</file>

<file path=xl/ctrlProps/ctrlProp22.xml><?xml version="1.0" encoding="utf-8"?>
<formControlPr xmlns="http://schemas.microsoft.com/office/spreadsheetml/2009/9/main" objectType="CheckBox" fmlaLink="'1'!$I$8" lockText="1"/>
</file>

<file path=xl/ctrlProps/ctrlProp23.xml><?xml version="1.0" encoding="utf-8"?>
<formControlPr xmlns="http://schemas.microsoft.com/office/spreadsheetml/2009/9/main" objectType="CheckBox" fmlaLink="'1'!$M$9" lockText="1"/>
</file>

<file path=xl/ctrlProps/ctrlProp24.xml><?xml version="1.0" encoding="utf-8"?>
<formControlPr xmlns="http://schemas.microsoft.com/office/spreadsheetml/2009/9/main" objectType="CheckBox" fmlaLink="'1'!$G$10" lockText="1"/>
</file>

<file path=xl/ctrlProps/ctrlProp25.xml><?xml version="1.0" encoding="utf-8"?>
<formControlPr xmlns="http://schemas.microsoft.com/office/spreadsheetml/2009/9/main" objectType="CheckBox" fmlaLink="'1'!$I$11" lockText="1"/>
</file>

<file path=xl/ctrlProps/ctrlProp26.xml><?xml version="1.0" encoding="utf-8"?>
<formControlPr xmlns="http://schemas.microsoft.com/office/spreadsheetml/2009/9/main" objectType="CheckBox" fmlaLink="'1'!$E$12" lockText="1"/>
</file>

<file path=xl/ctrlProps/ctrlProp27.xml><?xml version="1.0" encoding="utf-8"?>
<formControlPr xmlns="http://schemas.microsoft.com/office/spreadsheetml/2009/9/main" objectType="CheckBox" fmlaLink="'1'!$E$13" lockText="1"/>
</file>

<file path=xl/ctrlProps/ctrlProp28.xml><?xml version="1.0" encoding="utf-8"?>
<formControlPr xmlns="http://schemas.microsoft.com/office/spreadsheetml/2009/9/main" objectType="CheckBox" fmlaLink="'1'!$G$14" lockText="1"/>
</file>

<file path=xl/ctrlProps/ctrlProp29.xml><?xml version="1.0" encoding="utf-8"?>
<formControlPr xmlns="http://schemas.microsoft.com/office/spreadsheetml/2009/9/main" objectType="CheckBox" fmlaLink="'1'!$G$15" lockText="1"/>
</file>

<file path=xl/ctrlProps/ctrlProp3.xml><?xml version="1.0" encoding="utf-8"?>
<formControlPr xmlns="http://schemas.microsoft.com/office/spreadsheetml/2009/9/main" objectType="CheckBox" fmlaLink="'1'!$C$5" lockText="1"/>
</file>

<file path=xl/ctrlProps/ctrlProp30.xml><?xml version="1.0" encoding="utf-8"?>
<formControlPr xmlns="http://schemas.microsoft.com/office/spreadsheetml/2009/9/main" objectType="CheckBox" fmlaLink="'1'!$Q$16" lockText="1"/>
</file>

<file path=xl/ctrlProps/ctrlProp31.xml><?xml version="1.0" encoding="utf-8"?>
<formControlPr xmlns="http://schemas.microsoft.com/office/spreadsheetml/2009/9/main" objectType="CheckBox" fmlaLink="'1'!$S$8" lockText="1"/>
</file>

<file path=xl/ctrlProps/ctrlProp32.xml><?xml version="1.0" encoding="utf-8"?>
<formControlPr xmlns="http://schemas.microsoft.com/office/spreadsheetml/2009/9/main" objectType="CheckBox" fmlaLink="'1'!$S$9" lockText="1"/>
</file>

<file path=xl/ctrlProps/ctrlProp33.xml><?xml version="1.0" encoding="utf-8"?>
<formControlPr xmlns="http://schemas.microsoft.com/office/spreadsheetml/2009/9/main" objectType="CheckBox" fmlaLink="'1'!$S$10" lockText="1"/>
</file>

<file path=xl/ctrlProps/ctrlProp34.xml><?xml version="1.0" encoding="utf-8"?>
<formControlPr xmlns="http://schemas.microsoft.com/office/spreadsheetml/2009/9/main" objectType="CheckBox" fmlaLink="'1'!$S$11" lockText="1"/>
</file>

<file path=xl/ctrlProps/ctrlProp35.xml><?xml version="1.0" encoding="utf-8"?>
<formControlPr xmlns="http://schemas.microsoft.com/office/spreadsheetml/2009/9/main" objectType="CheckBox" fmlaLink="'1'!$S$12" lockText="1"/>
</file>

<file path=xl/ctrlProps/ctrlProp36.xml><?xml version="1.0" encoding="utf-8"?>
<formControlPr xmlns="http://schemas.microsoft.com/office/spreadsheetml/2009/9/main" objectType="CheckBox" fmlaLink="'1'!$S$13" lockText="1"/>
</file>

<file path=xl/ctrlProps/ctrlProp37.xml><?xml version="1.0" encoding="utf-8"?>
<formControlPr xmlns="http://schemas.microsoft.com/office/spreadsheetml/2009/9/main" objectType="CheckBox" fmlaLink="'1'!$S$14" lockText="1"/>
</file>

<file path=xl/ctrlProps/ctrlProp38.xml><?xml version="1.0" encoding="utf-8"?>
<formControlPr xmlns="http://schemas.microsoft.com/office/spreadsheetml/2009/9/main" objectType="CheckBox" fmlaLink="'1'!$S$15" lockText="1"/>
</file>

<file path=xl/ctrlProps/ctrlProp39.xml><?xml version="1.0" encoding="utf-8"?>
<formControlPr xmlns="http://schemas.microsoft.com/office/spreadsheetml/2009/9/main" objectType="CheckBox" fmlaLink="'1'!$S$16" lockText="1"/>
</file>

<file path=xl/ctrlProps/ctrlProp4.xml><?xml version="1.0" encoding="utf-8"?>
<formControlPr xmlns="http://schemas.microsoft.com/office/spreadsheetml/2009/9/main" objectType="CheckBox" fmlaLink="'1'!$C$2" lockText="1" noThreeD="1"/>
</file>

<file path=xl/ctrlProps/ctrlProp40.xml><?xml version="1.0" encoding="utf-8"?>
<formControlPr xmlns="http://schemas.microsoft.com/office/spreadsheetml/2009/9/main" objectType="CheckBox" fmlaLink="'1'!$C$19" lockText="1"/>
</file>

<file path=xl/ctrlProps/ctrlProp41.xml><?xml version="1.0" encoding="utf-8"?>
<formControlPr xmlns="http://schemas.microsoft.com/office/spreadsheetml/2009/9/main" objectType="CheckBox" fmlaLink="'1'!$C$20" lockText="1"/>
</file>

<file path=xl/ctrlProps/ctrlProp42.xml><?xml version="1.0" encoding="utf-8"?>
<formControlPr xmlns="http://schemas.microsoft.com/office/spreadsheetml/2009/9/main" objectType="CheckBox" fmlaLink="'1'!$C$21" lockText="1"/>
</file>

<file path=xl/ctrlProps/ctrlProp43.xml><?xml version="1.0" encoding="utf-8"?>
<formControlPr xmlns="http://schemas.microsoft.com/office/spreadsheetml/2009/9/main" objectType="CheckBox" fmlaLink="'1'!$C$22" lockText="1"/>
</file>

<file path=xl/ctrlProps/ctrlProp44.xml><?xml version="1.0" encoding="utf-8"?>
<formControlPr xmlns="http://schemas.microsoft.com/office/spreadsheetml/2009/9/main" objectType="CheckBox" fmlaLink="'1'!$C$23" lockText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1'!$C$24" lockText="1"/>
</file>

<file path=xl/ctrlProps/ctrlProp47.xml><?xml version="1.0" encoding="utf-8"?>
<formControlPr xmlns="http://schemas.microsoft.com/office/spreadsheetml/2009/9/main" objectType="CheckBox" fmlaLink="'1'!$O$25" lockText="1"/>
</file>

<file path=xl/ctrlProps/ctrlProp48.xml><?xml version="1.0" encoding="utf-8"?>
<formControlPr xmlns="http://schemas.microsoft.com/office/spreadsheetml/2009/9/main" objectType="CheckBox" fmlaLink="'1'!$Q$19" lockText="1"/>
</file>

<file path=xl/ctrlProps/ctrlProp49.xml><?xml version="1.0" encoding="utf-8"?>
<formControlPr xmlns="http://schemas.microsoft.com/office/spreadsheetml/2009/9/main" objectType="CheckBox" fmlaLink="'1'!$I$20" lockText="1"/>
</file>

<file path=xl/ctrlProps/ctrlProp5.xml><?xml version="1.0" encoding="utf-8"?>
<formControlPr xmlns="http://schemas.microsoft.com/office/spreadsheetml/2009/9/main" objectType="CheckBox" fmlaLink="'1'!$E$2" lockText="1" noThreeD="1"/>
</file>

<file path=xl/ctrlProps/ctrlProp50.xml><?xml version="1.0" encoding="utf-8"?>
<formControlPr xmlns="http://schemas.microsoft.com/office/spreadsheetml/2009/9/main" objectType="CheckBox" fmlaLink="'1'!$I$21" lockText="1"/>
</file>

<file path=xl/ctrlProps/ctrlProp51.xml><?xml version="1.0" encoding="utf-8"?>
<formControlPr xmlns="http://schemas.microsoft.com/office/spreadsheetml/2009/9/main" objectType="CheckBox" fmlaLink="'1'!$M$22" lockText="1"/>
</file>

<file path=xl/ctrlProps/ctrlProp52.xml><?xml version="1.0" encoding="utf-8"?>
<formControlPr xmlns="http://schemas.microsoft.com/office/spreadsheetml/2009/9/main" objectType="CheckBox" fmlaLink="'1'!$I$23" lockText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'1'!$K$24" lockText="1"/>
</file>

<file path=xl/ctrlProps/ctrlProp55.xml><?xml version="1.0" encoding="utf-8"?>
<formControlPr xmlns="http://schemas.microsoft.com/office/spreadsheetml/2009/9/main" objectType="CheckBox" fmlaLink="'1'!$E$25" lockText="1"/>
</file>

<file path=xl/ctrlProps/ctrlProp56.xml><?xml version="1.0" encoding="utf-8"?>
<formControlPr xmlns="http://schemas.microsoft.com/office/spreadsheetml/2009/9/main" objectType="CheckBox" fmlaLink="'1'!$S$19" lockText="1"/>
</file>

<file path=xl/ctrlProps/ctrlProp57.xml><?xml version="1.0" encoding="utf-8"?>
<formControlPr xmlns="http://schemas.microsoft.com/office/spreadsheetml/2009/9/main" objectType="CheckBox" fmlaLink="'1'!$S$20" lockText="1"/>
</file>

<file path=xl/ctrlProps/ctrlProp58.xml><?xml version="1.0" encoding="utf-8"?>
<formControlPr xmlns="http://schemas.microsoft.com/office/spreadsheetml/2009/9/main" objectType="CheckBox" fmlaLink="'1'!$S$21" lockText="1"/>
</file>

<file path=xl/ctrlProps/ctrlProp59.xml><?xml version="1.0" encoding="utf-8"?>
<formControlPr xmlns="http://schemas.microsoft.com/office/spreadsheetml/2009/9/main" objectType="CheckBox" fmlaLink="'1'!$S$22" lockText="1"/>
</file>

<file path=xl/ctrlProps/ctrlProp6.xml><?xml version="1.0" encoding="utf-8"?>
<formControlPr xmlns="http://schemas.microsoft.com/office/spreadsheetml/2009/9/main" objectType="CheckBox" fmlaLink="'1'!$E$3" lockText="1"/>
</file>

<file path=xl/ctrlProps/ctrlProp60.xml><?xml version="1.0" encoding="utf-8"?>
<formControlPr xmlns="http://schemas.microsoft.com/office/spreadsheetml/2009/9/main" objectType="CheckBox" fmlaLink="'1'!$S$23" lockText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'1'!$Q$24" lockText="1"/>
</file>

<file path=xl/ctrlProps/ctrlProp63.xml><?xml version="1.0" encoding="utf-8"?>
<formControlPr xmlns="http://schemas.microsoft.com/office/spreadsheetml/2009/9/main" objectType="CheckBox" fmlaLink="'1'!$Q$25" lockText="1"/>
</file>

<file path=xl/ctrlProps/ctrlProp64.xml><?xml version="1.0" encoding="utf-8"?>
<formControlPr xmlns="http://schemas.microsoft.com/office/spreadsheetml/2009/9/main" objectType="CheckBox" fmlaLink="'1'!$O$26" lockText="1"/>
</file>

<file path=xl/ctrlProps/ctrlProp65.xml><?xml version="1.0" encoding="utf-8"?>
<formControlPr xmlns="http://schemas.microsoft.com/office/spreadsheetml/2009/9/main" objectType="CheckBox" fmlaLink="'1'!$E$26" lockText="1"/>
</file>

<file path=xl/ctrlProps/ctrlProp66.xml><?xml version="1.0" encoding="utf-8"?>
<formControlPr xmlns="http://schemas.microsoft.com/office/spreadsheetml/2009/9/main" objectType="CheckBox" fmlaLink="'1'!$Q$26" lockText="1"/>
</file>

<file path=xl/ctrlProps/ctrlProp67.xml><?xml version="1.0" encoding="utf-8"?>
<formControlPr xmlns="http://schemas.microsoft.com/office/spreadsheetml/2009/9/main" objectType="CheckBox" fmlaLink="'1'!$C$29" lockText="1"/>
</file>

<file path=xl/ctrlProps/ctrlProp68.xml><?xml version="1.0" encoding="utf-8"?>
<formControlPr xmlns="http://schemas.microsoft.com/office/spreadsheetml/2009/9/main" objectType="CheckBox" fmlaLink="'1'!$C$30" lockText="1"/>
</file>

<file path=xl/ctrlProps/ctrlProp69.xml><?xml version="1.0" encoding="utf-8"?>
<formControlPr xmlns="http://schemas.microsoft.com/office/spreadsheetml/2009/9/main" objectType="CheckBox" fmlaLink="'1'!$C$31" lockText="1"/>
</file>

<file path=xl/ctrlProps/ctrlProp7.xml><?xml version="1.0" encoding="utf-8"?>
<formControlPr xmlns="http://schemas.microsoft.com/office/spreadsheetml/2009/9/main" objectType="CheckBox" fmlaLink="'1'!$G$4" lockText="1"/>
</file>

<file path=xl/ctrlProps/ctrlProp70.xml><?xml version="1.0" encoding="utf-8"?>
<formControlPr xmlns="http://schemas.microsoft.com/office/spreadsheetml/2009/9/main" objectType="CheckBox" fmlaLink="'1'!$C$32" lockText="1"/>
</file>

<file path=xl/ctrlProps/ctrlProp71.xml><?xml version="1.0" encoding="utf-8"?>
<formControlPr xmlns="http://schemas.microsoft.com/office/spreadsheetml/2009/9/main" objectType="CheckBox" fmlaLink="'1'!$C$33" lockText="1"/>
</file>

<file path=xl/ctrlProps/ctrlProp72.xml><?xml version="1.0" encoding="utf-8"?>
<formControlPr xmlns="http://schemas.microsoft.com/office/spreadsheetml/2009/9/main" objectType="CheckBox" fmlaLink="'1'!$C$34" lockText="1"/>
</file>

<file path=xl/ctrlProps/ctrlProp73.xml><?xml version="1.0" encoding="utf-8"?>
<formControlPr xmlns="http://schemas.microsoft.com/office/spreadsheetml/2009/9/main" objectType="CheckBox" fmlaLink="'1'!$O$35" lockText="1"/>
</file>

<file path=xl/ctrlProps/ctrlProp74.xml><?xml version="1.0" encoding="utf-8"?>
<formControlPr xmlns="http://schemas.microsoft.com/office/spreadsheetml/2009/9/main" objectType="CheckBox" fmlaLink="'1'!$O$36" lockText="1"/>
</file>

<file path=xl/ctrlProps/ctrlProp75.xml><?xml version="1.0" encoding="utf-8"?>
<formControlPr xmlns="http://schemas.microsoft.com/office/spreadsheetml/2009/9/main" objectType="CheckBox" fmlaLink="'1'!$Q$29" lockText="1"/>
</file>

<file path=xl/ctrlProps/ctrlProp76.xml><?xml version="1.0" encoding="utf-8"?>
<formControlPr xmlns="http://schemas.microsoft.com/office/spreadsheetml/2009/9/main" objectType="CheckBox" fmlaLink="'1'!$I$30" lockText="1"/>
</file>

<file path=xl/ctrlProps/ctrlProp77.xml><?xml version="1.0" encoding="utf-8"?>
<formControlPr xmlns="http://schemas.microsoft.com/office/spreadsheetml/2009/9/main" objectType="CheckBox" fmlaLink="'1'!$I$31" lockText="1"/>
</file>

<file path=xl/ctrlProps/ctrlProp78.xml><?xml version="1.0" encoding="utf-8"?>
<formControlPr xmlns="http://schemas.microsoft.com/office/spreadsheetml/2009/9/main" objectType="CheckBox" fmlaLink="'1'!$I$32" lockText="1"/>
</file>

<file path=xl/ctrlProps/ctrlProp79.xml><?xml version="1.0" encoding="utf-8"?>
<formControlPr xmlns="http://schemas.microsoft.com/office/spreadsheetml/2009/9/main" objectType="CheckBox" fmlaLink="'1'!$M$33" lockText="1"/>
</file>

<file path=xl/ctrlProps/ctrlProp8.xml><?xml version="1.0" encoding="utf-8"?>
<formControlPr xmlns="http://schemas.microsoft.com/office/spreadsheetml/2009/9/main" objectType="CheckBox" fmlaLink="'1'!$M$5" lockText="1"/>
</file>

<file path=xl/ctrlProps/ctrlProp80.xml><?xml version="1.0" encoding="utf-8"?>
<formControlPr xmlns="http://schemas.microsoft.com/office/spreadsheetml/2009/9/main" objectType="CheckBox" fmlaLink="'1'!$K$34" lockText="1"/>
</file>

<file path=xl/ctrlProps/ctrlProp81.xml><?xml version="1.0" encoding="utf-8"?>
<formControlPr xmlns="http://schemas.microsoft.com/office/spreadsheetml/2009/9/main" objectType="CheckBox" fmlaLink="'1'!$E$35" lockText="1"/>
</file>

<file path=xl/ctrlProps/ctrlProp82.xml><?xml version="1.0" encoding="utf-8"?>
<formControlPr xmlns="http://schemas.microsoft.com/office/spreadsheetml/2009/9/main" objectType="CheckBox" fmlaLink="'1'!$E$36" lockText="1"/>
</file>

<file path=xl/ctrlProps/ctrlProp83.xml><?xml version="1.0" encoding="utf-8"?>
<formControlPr xmlns="http://schemas.microsoft.com/office/spreadsheetml/2009/9/main" objectType="CheckBox" fmlaLink="'1'!$S$28" lockText="1"/>
</file>

<file path=xl/ctrlProps/ctrlProp84.xml><?xml version="1.0" encoding="utf-8"?>
<formControlPr xmlns="http://schemas.microsoft.com/office/spreadsheetml/2009/9/main" objectType="CheckBox" fmlaLink="'1'!$S$30" lockText="1"/>
</file>

<file path=xl/ctrlProps/ctrlProp85.xml><?xml version="1.0" encoding="utf-8"?>
<formControlPr xmlns="http://schemas.microsoft.com/office/spreadsheetml/2009/9/main" objectType="CheckBox" fmlaLink="'1'!$S$31" lockText="1"/>
</file>

<file path=xl/ctrlProps/ctrlProp86.xml><?xml version="1.0" encoding="utf-8"?>
<formControlPr xmlns="http://schemas.microsoft.com/office/spreadsheetml/2009/9/main" objectType="CheckBox" fmlaLink="'1'!$S$32" lockText="1"/>
</file>

<file path=xl/ctrlProps/ctrlProp87.xml><?xml version="1.0" encoding="utf-8"?>
<formControlPr xmlns="http://schemas.microsoft.com/office/spreadsheetml/2009/9/main" objectType="CheckBox" fmlaLink="'1'!$S$33" lockText="1"/>
</file>

<file path=xl/ctrlProps/ctrlProp88.xml><?xml version="1.0" encoding="utf-8"?>
<formControlPr xmlns="http://schemas.microsoft.com/office/spreadsheetml/2009/9/main" objectType="CheckBox" fmlaLink="'1'!$S$34" lockText="1"/>
</file>

<file path=xl/ctrlProps/ctrlProp89.xml><?xml version="1.0" encoding="utf-8"?>
<formControlPr xmlns="http://schemas.microsoft.com/office/spreadsheetml/2009/9/main" objectType="CheckBox" fmlaLink="'1'!$S$35" lockText="1"/>
</file>

<file path=xl/ctrlProps/ctrlProp9.xml><?xml version="1.0" encoding="utf-8"?>
<formControlPr xmlns="http://schemas.microsoft.com/office/spreadsheetml/2009/9/main" objectType="CheckBox" fmlaLink="'1'!$S$2" lockText="1" noThreeD="1"/>
</file>

<file path=xl/ctrlProps/ctrlProp90.xml><?xml version="1.0" encoding="utf-8"?>
<formControlPr xmlns="http://schemas.microsoft.com/office/spreadsheetml/2009/9/main" objectType="CheckBox" fmlaLink="'1'!$S$36" lockText="1"/>
</file>

<file path=xl/ctrlProps/ctrlProp91.xml><?xml version="1.0" encoding="utf-8"?>
<formControlPr xmlns="http://schemas.microsoft.com/office/spreadsheetml/2009/9/main" objectType="CheckBox" fmlaLink="'1'!$C$39" lockText="1"/>
</file>

<file path=xl/ctrlProps/ctrlProp92.xml><?xml version="1.0" encoding="utf-8"?>
<formControlPr xmlns="http://schemas.microsoft.com/office/spreadsheetml/2009/9/main" objectType="CheckBox" fmlaLink="'1'!$C$40" lockText="1"/>
</file>

<file path=xl/ctrlProps/ctrlProp93.xml><?xml version="1.0" encoding="utf-8"?>
<formControlPr xmlns="http://schemas.microsoft.com/office/spreadsheetml/2009/9/main" objectType="CheckBox" fmlaLink="'1'!$C$41" lockText="1"/>
</file>

<file path=xl/ctrlProps/ctrlProp94.xml><?xml version="1.0" encoding="utf-8"?>
<formControlPr xmlns="http://schemas.microsoft.com/office/spreadsheetml/2009/9/main" objectType="CheckBox" fmlaLink="'1'!$C$42" lockText="1" noThreeD="1"/>
</file>

<file path=xl/ctrlProps/ctrlProp95.xml><?xml version="1.0" encoding="utf-8"?>
<formControlPr xmlns="http://schemas.microsoft.com/office/spreadsheetml/2009/9/main" objectType="CheckBox" fmlaLink="'1'!$O$43" lockText="1" noThreeD="1"/>
</file>

<file path=xl/ctrlProps/ctrlProp96.xml><?xml version="1.0" encoding="utf-8"?>
<formControlPr xmlns="http://schemas.microsoft.com/office/spreadsheetml/2009/9/main" objectType="CheckBox" fmlaLink="'1'!$O$44" lockText="1" noThreeD="1"/>
</file>

<file path=xl/ctrlProps/ctrlProp97.xml><?xml version="1.0" encoding="utf-8"?>
<formControlPr xmlns="http://schemas.microsoft.com/office/spreadsheetml/2009/9/main" objectType="CheckBox" fmlaLink="'1'!$I$39" lockText="1"/>
</file>

<file path=xl/ctrlProps/ctrlProp98.xml><?xml version="1.0" encoding="utf-8"?>
<formControlPr xmlns="http://schemas.microsoft.com/office/spreadsheetml/2009/9/main" objectType="CheckBox" fmlaLink="'1'!$M$40" lockText="1"/>
</file>

<file path=xl/ctrlProps/ctrlProp99.xml><?xml version="1.0" encoding="utf-8"?>
<formControlPr xmlns="http://schemas.microsoft.com/office/spreadsheetml/2009/9/main" objectType="CheckBox" fmlaLink="'1'!$E$4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219075</xdr:rowOff>
        </xdr:from>
        <xdr:to>
          <xdr:col>6</xdr:col>
          <xdr:colOff>419100</xdr:colOff>
          <xdr:row>6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19050</xdr:rowOff>
        </xdr:from>
        <xdr:to>
          <xdr:col>6</xdr:col>
          <xdr:colOff>476250</xdr:colOff>
          <xdr:row>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19050</xdr:rowOff>
        </xdr:from>
        <xdr:to>
          <xdr:col>6</xdr:col>
          <xdr:colOff>476250</xdr:colOff>
          <xdr:row>11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142875</xdr:colOff>
          <xdr:row>3</xdr:row>
          <xdr:rowOff>85725</xdr:rowOff>
        </xdr:from>
        <xdr:to>
          <xdr:col>6</xdr:col>
          <xdr:colOff>495300</xdr:colOff>
          <xdr:row>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180975</xdr:rowOff>
        </xdr:from>
        <xdr:to>
          <xdr:col>8</xdr:col>
          <xdr:colOff>0</xdr:colOff>
          <xdr:row>4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0</xdr:rowOff>
        </xdr:from>
        <xdr:to>
          <xdr:col>7</xdr:col>
          <xdr:colOff>600075</xdr:colOff>
          <xdr:row>6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0</xdr:rowOff>
        </xdr:from>
        <xdr:to>
          <xdr:col>7</xdr:col>
          <xdr:colOff>600075</xdr:colOff>
          <xdr:row>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0</xdr:rowOff>
        </xdr:from>
        <xdr:to>
          <xdr:col>7</xdr:col>
          <xdr:colOff>600075</xdr:colOff>
          <xdr:row>10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</xdr:row>
          <xdr:rowOff>152400</xdr:rowOff>
        </xdr:from>
        <xdr:to>
          <xdr:col>8</xdr:col>
          <xdr:colOff>590550</xdr:colOff>
          <xdr:row>4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9525</xdr:rowOff>
        </xdr:from>
        <xdr:to>
          <xdr:col>8</xdr:col>
          <xdr:colOff>628650</xdr:colOff>
          <xdr:row>6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8</xdr:row>
          <xdr:rowOff>9525</xdr:rowOff>
        </xdr:from>
        <xdr:to>
          <xdr:col>8</xdr:col>
          <xdr:colOff>628650</xdr:colOff>
          <xdr:row>8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10</xdr:row>
          <xdr:rowOff>9525</xdr:rowOff>
        </xdr:from>
        <xdr:to>
          <xdr:col>8</xdr:col>
          <xdr:colOff>628650</xdr:colOff>
          <xdr:row>10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6</xdr:col>
          <xdr:colOff>438150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15</xdr:row>
          <xdr:rowOff>228600</xdr:rowOff>
        </xdr:from>
        <xdr:to>
          <xdr:col>6</xdr:col>
          <xdr:colOff>447675</xdr:colOff>
          <xdr:row>17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18</xdr:row>
          <xdr:rowOff>0</xdr:rowOff>
        </xdr:from>
        <xdr:to>
          <xdr:col>6</xdr:col>
          <xdr:colOff>447675</xdr:colOff>
          <xdr:row>19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19</xdr:row>
          <xdr:rowOff>228600</xdr:rowOff>
        </xdr:from>
        <xdr:to>
          <xdr:col>6</xdr:col>
          <xdr:colOff>447675</xdr:colOff>
          <xdr:row>21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22</xdr:row>
          <xdr:rowOff>0</xdr:rowOff>
        </xdr:from>
        <xdr:to>
          <xdr:col>6</xdr:col>
          <xdr:colOff>438150</xdr:colOff>
          <xdr:row>23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0</xdr:rowOff>
        </xdr:from>
        <xdr:to>
          <xdr:col>6</xdr:col>
          <xdr:colOff>438150</xdr:colOff>
          <xdr:row>27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228600</xdr:rowOff>
        </xdr:from>
        <xdr:to>
          <xdr:col>6</xdr:col>
          <xdr:colOff>438150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219075</xdr:rowOff>
        </xdr:from>
        <xdr:to>
          <xdr:col>6</xdr:col>
          <xdr:colOff>428625</xdr:colOff>
          <xdr:row>30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13</xdr:row>
          <xdr:rowOff>209550</xdr:rowOff>
        </xdr:from>
        <xdr:to>
          <xdr:col>7</xdr:col>
          <xdr:colOff>495300</xdr:colOff>
          <xdr:row>14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16</xdr:row>
          <xdr:rowOff>9525</xdr:rowOff>
        </xdr:from>
        <xdr:to>
          <xdr:col>7</xdr:col>
          <xdr:colOff>466725</xdr:colOff>
          <xdr:row>17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219075</xdr:rowOff>
        </xdr:from>
        <xdr:to>
          <xdr:col>7</xdr:col>
          <xdr:colOff>476250</xdr:colOff>
          <xdr:row>18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9525</xdr:rowOff>
        </xdr:from>
        <xdr:to>
          <xdr:col>7</xdr:col>
          <xdr:colOff>476250</xdr:colOff>
          <xdr:row>21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22</xdr:row>
          <xdr:rowOff>9525</xdr:rowOff>
        </xdr:from>
        <xdr:to>
          <xdr:col>7</xdr:col>
          <xdr:colOff>438150</xdr:colOff>
          <xdr:row>23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23</xdr:row>
          <xdr:rowOff>228600</xdr:rowOff>
        </xdr:from>
        <xdr:to>
          <xdr:col>7</xdr:col>
          <xdr:colOff>476250</xdr:colOff>
          <xdr:row>25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228600</xdr:rowOff>
        </xdr:from>
        <xdr:to>
          <xdr:col>7</xdr:col>
          <xdr:colOff>504825</xdr:colOff>
          <xdr:row>27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0</xdr:rowOff>
        </xdr:from>
        <xdr:to>
          <xdr:col>7</xdr:col>
          <xdr:colOff>476250</xdr:colOff>
          <xdr:row>29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29</xdr:row>
          <xdr:rowOff>219075</xdr:rowOff>
        </xdr:from>
        <xdr:to>
          <xdr:col>7</xdr:col>
          <xdr:colOff>485775</xdr:colOff>
          <xdr:row>30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13</xdr:row>
          <xdr:rowOff>209550</xdr:rowOff>
        </xdr:from>
        <xdr:to>
          <xdr:col>8</xdr:col>
          <xdr:colOff>542925</xdr:colOff>
          <xdr:row>14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15</xdr:row>
          <xdr:rowOff>228600</xdr:rowOff>
        </xdr:from>
        <xdr:to>
          <xdr:col>8</xdr:col>
          <xdr:colOff>590550</xdr:colOff>
          <xdr:row>17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219075</xdr:rowOff>
        </xdr:from>
        <xdr:to>
          <xdr:col>8</xdr:col>
          <xdr:colOff>523875</xdr:colOff>
          <xdr:row>18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19</xdr:row>
          <xdr:rowOff>219075</xdr:rowOff>
        </xdr:from>
        <xdr:to>
          <xdr:col>8</xdr:col>
          <xdr:colOff>542925</xdr:colOff>
          <xdr:row>20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21</xdr:row>
          <xdr:rowOff>228600</xdr:rowOff>
        </xdr:from>
        <xdr:to>
          <xdr:col>8</xdr:col>
          <xdr:colOff>504825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24</xdr:row>
          <xdr:rowOff>0</xdr:rowOff>
        </xdr:from>
        <xdr:to>
          <xdr:col>8</xdr:col>
          <xdr:colOff>533400</xdr:colOff>
          <xdr:row>25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26</xdr:row>
          <xdr:rowOff>9525</xdr:rowOff>
        </xdr:from>
        <xdr:to>
          <xdr:col>8</xdr:col>
          <xdr:colOff>514350</xdr:colOff>
          <xdr:row>27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27</xdr:row>
          <xdr:rowOff>219075</xdr:rowOff>
        </xdr:from>
        <xdr:to>
          <xdr:col>8</xdr:col>
          <xdr:colOff>495300</xdr:colOff>
          <xdr:row>28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29</xdr:row>
          <xdr:rowOff>228600</xdr:rowOff>
        </xdr:from>
        <xdr:to>
          <xdr:col>8</xdr:col>
          <xdr:colOff>466725</xdr:colOff>
          <xdr:row>31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33</xdr:row>
          <xdr:rowOff>180975</xdr:rowOff>
        </xdr:from>
        <xdr:to>
          <xdr:col>6</xdr:col>
          <xdr:colOff>495300</xdr:colOff>
          <xdr:row>34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35</xdr:row>
          <xdr:rowOff>180975</xdr:rowOff>
        </xdr:from>
        <xdr:to>
          <xdr:col>6</xdr:col>
          <xdr:colOff>495300</xdr:colOff>
          <xdr:row>36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37</xdr:row>
          <xdr:rowOff>180975</xdr:rowOff>
        </xdr:from>
        <xdr:to>
          <xdr:col>6</xdr:col>
          <xdr:colOff>495300</xdr:colOff>
          <xdr:row>38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39</xdr:row>
          <xdr:rowOff>180975</xdr:rowOff>
        </xdr:from>
        <xdr:to>
          <xdr:col>6</xdr:col>
          <xdr:colOff>495300</xdr:colOff>
          <xdr:row>40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41</xdr:row>
          <xdr:rowOff>180975</xdr:rowOff>
        </xdr:from>
        <xdr:to>
          <xdr:col>6</xdr:col>
          <xdr:colOff>495300</xdr:colOff>
          <xdr:row>42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180975</xdr:rowOff>
        </xdr:from>
        <xdr:to>
          <xdr:col>6</xdr:col>
          <xdr:colOff>495300</xdr:colOff>
          <xdr:row>44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180975</xdr:rowOff>
        </xdr:from>
        <xdr:to>
          <xdr:col>6</xdr:col>
          <xdr:colOff>495300</xdr:colOff>
          <xdr:row>44</xdr:row>
          <xdr:rowOff>171450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180975</xdr:rowOff>
        </xdr:from>
        <xdr:to>
          <xdr:col>6</xdr:col>
          <xdr:colOff>495300</xdr:colOff>
          <xdr:row>46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33</xdr:row>
          <xdr:rowOff>180975</xdr:rowOff>
        </xdr:from>
        <xdr:to>
          <xdr:col>7</xdr:col>
          <xdr:colOff>495300</xdr:colOff>
          <xdr:row>34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35</xdr:row>
          <xdr:rowOff>180975</xdr:rowOff>
        </xdr:from>
        <xdr:to>
          <xdr:col>7</xdr:col>
          <xdr:colOff>495300</xdr:colOff>
          <xdr:row>36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37</xdr:row>
          <xdr:rowOff>180975</xdr:rowOff>
        </xdr:from>
        <xdr:to>
          <xdr:col>7</xdr:col>
          <xdr:colOff>495300</xdr:colOff>
          <xdr:row>38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39</xdr:row>
          <xdr:rowOff>180975</xdr:rowOff>
        </xdr:from>
        <xdr:to>
          <xdr:col>7</xdr:col>
          <xdr:colOff>495300</xdr:colOff>
          <xdr:row>40</xdr:row>
          <xdr:rowOff>171450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41</xdr:row>
          <xdr:rowOff>180975</xdr:rowOff>
        </xdr:from>
        <xdr:to>
          <xdr:col>7</xdr:col>
          <xdr:colOff>495300</xdr:colOff>
          <xdr:row>42</xdr:row>
          <xdr:rowOff>171450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43</xdr:row>
          <xdr:rowOff>180975</xdr:rowOff>
        </xdr:from>
        <xdr:to>
          <xdr:col>7</xdr:col>
          <xdr:colOff>495300</xdr:colOff>
          <xdr:row>44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43</xdr:row>
          <xdr:rowOff>180975</xdr:rowOff>
        </xdr:from>
        <xdr:to>
          <xdr:col>7</xdr:col>
          <xdr:colOff>495300</xdr:colOff>
          <xdr:row>44</xdr:row>
          <xdr:rowOff>171450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45</xdr:row>
          <xdr:rowOff>180975</xdr:rowOff>
        </xdr:from>
        <xdr:to>
          <xdr:col>7</xdr:col>
          <xdr:colOff>495300</xdr:colOff>
          <xdr:row>46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33</xdr:row>
          <xdr:rowOff>180975</xdr:rowOff>
        </xdr:from>
        <xdr:to>
          <xdr:col>8</xdr:col>
          <xdr:colOff>495300</xdr:colOff>
          <xdr:row>34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35</xdr:row>
          <xdr:rowOff>180975</xdr:rowOff>
        </xdr:from>
        <xdr:to>
          <xdr:col>8</xdr:col>
          <xdr:colOff>495300</xdr:colOff>
          <xdr:row>36</xdr:row>
          <xdr:rowOff>171450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180975</xdr:rowOff>
        </xdr:from>
        <xdr:to>
          <xdr:col>8</xdr:col>
          <xdr:colOff>495300</xdr:colOff>
          <xdr:row>38</xdr:row>
          <xdr:rowOff>171450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180975</xdr:rowOff>
        </xdr:from>
        <xdr:to>
          <xdr:col>8</xdr:col>
          <xdr:colOff>495300</xdr:colOff>
          <xdr:row>40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41</xdr:row>
          <xdr:rowOff>180975</xdr:rowOff>
        </xdr:from>
        <xdr:to>
          <xdr:col>8</xdr:col>
          <xdr:colOff>495300</xdr:colOff>
          <xdr:row>42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43</xdr:row>
          <xdr:rowOff>180975</xdr:rowOff>
        </xdr:from>
        <xdr:to>
          <xdr:col>8</xdr:col>
          <xdr:colOff>495300</xdr:colOff>
          <xdr:row>44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43</xdr:row>
          <xdr:rowOff>180975</xdr:rowOff>
        </xdr:from>
        <xdr:to>
          <xdr:col>8</xdr:col>
          <xdr:colOff>495300</xdr:colOff>
          <xdr:row>44</xdr:row>
          <xdr:rowOff>171450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45</xdr:row>
          <xdr:rowOff>180975</xdr:rowOff>
        </xdr:from>
        <xdr:to>
          <xdr:col>8</xdr:col>
          <xdr:colOff>495300</xdr:colOff>
          <xdr:row>46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47</xdr:row>
          <xdr:rowOff>180975</xdr:rowOff>
        </xdr:from>
        <xdr:to>
          <xdr:col>6</xdr:col>
          <xdr:colOff>495300</xdr:colOff>
          <xdr:row>48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47</xdr:row>
          <xdr:rowOff>180975</xdr:rowOff>
        </xdr:from>
        <xdr:to>
          <xdr:col>7</xdr:col>
          <xdr:colOff>495300</xdr:colOff>
          <xdr:row>48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47</xdr:row>
          <xdr:rowOff>180975</xdr:rowOff>
        </xdr:from>
        <xdr:to>
          <xdr:col>8</xdr:col>
          <xdr:colOff>495300</xdr:colOff>
          <xdr:row>48</xdr:row>
          <xdr:rowOff>171450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52</xdr:row>
          <xdr:rowOff>9525</xdr:rowOff>
        </xdr:from>
        <xdr:to>
          <xdr:col>7</xdr:col>
          <xdr:colOff>28575</xdr:colOff>
          <xdr:row>53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9525</xdr:rowOff>
        </xdr:from>
        <xdr:to>
          <xdr:col>7</xdr:col>
          <xdr:colOff>28575</xdr:colOff>
          <xdr:row>54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9525</xdr:rowOff>
        </xdr:from>
        <xdr:to>
          <xdr:col>7</xdr:col>
          <xdr:colOff>28575</xdr:colOff>
          <xdr:row>56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58</xdr:row>
          <xdr:rowOff>9525</xdr:rowOff>
        </xdr:from>
        <xdr:to>
          <xdr:col>7</xdr:col>
          <xdr:colOff>28575</xdr:colOff>
          <xdr:row>58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60</xdr:row>
          <xdr:rowOff>9525</xdr:rowOff>
        </xdr:from>
        <xdr:to>
          <xdr:col>7</xdr:col>
          <xdr:colOff>28575</xdr:colOff>
          <xdr:row>60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62</xdr:row>
          <xdr:rowOff>9525</xdr:rowOff>
        </xdr:from>
        <xdr:to>
          <xdr:col>7</xdr:col>
          <xdr:colOff>28575</xdr:colOff>
          <xdr:row>62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64</xdr:row>
          <xdr:rowOff>9525</xdr:rowOff>
        </xdr:from>
        <xdr:to>
          <xdr:col>7</xdr:col>
          <xdr:colOff>28575</xdr:colOff>
          <xdr:row>64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66</xdr:row>
          <xdr:rowOff>9525</xdr:rowOff>
        </xdr:from>
        <xdr:to>
          <xdr:col>7</xdr:col>
          <xdr:colOff>28575</xdr:colOff>
          <xdr:row>66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52</xdr:row>
          <xdr:rowOff>9525</xdr:rowOff>
        </xdr:from>
        <xdr:to>
          <xdr:col>7</xdr:col>
          <xdr:colOff>552450</xdr:colOff>
          <xdr:row>53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54</xdr:row>
          <xdr:rowOff>9525</xdr:rowOff>
        </xdr:from>
        <xdr:to>
          <xdr:col>7</xdr:col>
          <xdr:colOff>552450</xdr:colOff>
          <xdr:row>54</xdr:row>
          <xdr:rowOff>228600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56</xdr:row>
          <xdr:rowOff>9525</xdr:rowOff>
        </xdr:from>
        <xdr:to>
          <xdr:col>7</xdr:col>
          <xdr:colOff>552450</xdr:colOff>
          <xdr:row>56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58</xdr:row>
          <xdr:rowOff>9525</xdr:rowOff>
        </xdr:from>
        <xdr:to>
          <xdr:col>7</xdr:col>
          <xdr:colOff>552450</xdr:colOff>
          <xdr:row>58</xdr:row>
          <xdr:rowOff>228600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60</xdr:row>
          <xdr:rowOff>9525</xdr:rowOff>
        </xdr:from>
        <xdr:to>
          <xdr:col>7</xdr:col>
          <xdr:colOff>552450</xdr:colOff>
          <xdr:row>60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62</xdr:row>
          <xdr:rowOff>9525</xdr:rowOff>
        </xdr:from>
        <xdr:to>
          <xdr:col>7</xdr:col>
          <xdr:colOff>552450</xdr:colOff>
          <xdr:row>62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64</xdr:row>
          <xdr:rowOff>9525</xdr:rowOff>
        </xdr:from>
        <xdr:to>
          <xdr:col>7</xdr:col>
          <xdr:colOff>552450</xdr:colOff>
          <xdr:row>64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66</xdr:row>
          <xdr:rowOff>9525</xdr:rowOff>
        </xdr:from>
        <xdr:to>
          <xdr:col>7</xdr:col>
          <xdr:colOff>552450</xdr:colOff>
          <xdr:row>66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9525</xdr:rowOff>
        </xdr:from>
        <xdr:to>
          <xdr:col>8</xdr:col>
          <xdr:colOff>552450</xdr:colOff>
          <xdr:row>53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9525</xdr:rowOff>
        </xdr:from>
        <xdr:to>
          <xdr:col>8</xdr:col>
          <xdr:colOff>552450</xdr:colOff>
          <xdr:row>54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9525</xdr:rowOff>
        </xdr:from>
        <xdr:to>
          <xdr:col>8</xdr:col>
          <xdr:colOff>552450</xdr:colOff>
          <xdr:row>56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9525</xdr:rowOff>
        </xdr:from>
        <xdr:to>
          <xdr:col>8</xdr:col>
          <xdr:colOff>552450</xdr:colOff>
          <xdr:row>58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60</xdr:row>
          <xdr:rowOff>9525</xdr:rowOff>
        </xdr:from>
        <xdr:to>
          <xdr:col>8</xdr:col>
          <xdr:colOff>552450</xdr:colOff>
          <xdr:row>60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62</xdr:row>
          <xdr:rowOff>9525</xdr:rowOff>
        </xdr:from>
        <xdr:to>
          <xdr:col>8</xdr:col>
          <xdr:colOff>552450</xdr:colOff>
          <xdr:row>62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64</xdr:row>
          <xdr:rowOff>9525</xdr:rowOff>
        </xdr:from>
        <xdr:to>
          <xdr:col>8</xdr:col>
          <xdr:colOff>552450</xdr:colOff>
          <xdr:row>64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66</xdr:row>
          <xdr:rowOff>9525</xdr:rowOff>
        </xdr:from>
        <xdr:to>
          <xdr:col>8</xdr:col>
          <xdr:colOff>552450</xdr:colOff>
          <xdr:row>66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70</xdr:row>
          <xdr:rowOff>0</xdr:rowOff>
        </xdr:from>
        <xdr:to>
          <xdr:col>6</xdr:col>
          <xdr:colOff>438150</xdr:colOff>
          <xdr:row>70</xdr:row>
          <xdr:rowOff>180975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72</xdr:row>
          <xdr:rowOff>0</xdr:rowOff>
        </xdr:from>
        <xdr:to>
          <xdr:col>6</xdr:col>
          <xdr:colOff>438150</xdr:colOff>
          <xdr:row>72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74</xdr:row>
          <xdr:rowOff>0</xdr:rowOff>
        </xdr:from>
        <xdr:to>
          <xdr:col>6</xdr:col>
          <xdr:colOff>438150</xdr:colOff>
          <xdr:row>74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76</xdr:row>
          <xdr:rowOff>0</xdr:rowOff>
        </xdr:from>
        <xdr:to>
          <xdr:col>6</xdr:col>
          <xdr:colOff>438150</xdr:colOff>
          <xdr:row>76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78</xdr:row>
          <xdr:rowOff>0</xdr:rowOff>
        </xdr:from>
        <xdr:to>
          <xdr:col>6</xdr:col>
          <xdr:colOff>438150</xdr:colOff>
          <xdr:row>78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80</xdr:row>
          <xdr:rowOff>0</xdr:rowOff>
        </xdr:from>
        <xdr:to>
          <xdr:col>6</xdr:col>
          <xdr:colOff>438150</xdr:colOff>
          <xdr:row>80</xdr:row>
          <xdr:rowOff>219075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70</xdr:row>
          <xdr:rowOff>0</xdr:rowOff>
        </xdr:from>
        <xdr:to>
          <xdr:col>7</xdr:col>
          <xdr:colOff>438150</xdr:colOff>
          <xdr:row>70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72</xdr:row>
          <xdr:rowOff>0</xdr:rowOff>
        </xdr:from>
        <xdr:to>
          <xdr:col>7</xdr:col>
          <xdr:colOff>438150</xdr:colOff>
          <xdr:row>72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74</xdr:row>
          <xdr:rowOff>0</xdr:rowOff>
        </xdr:from>
        <xdr:to>
          <xdr:col>7</xdr:col>
          <xdr:colOff>438150</xdr:colOff>
          <xdr:row>74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76</xdr:row>
          <xdr:rowOff>0</xdr:rowOff>
        </xdr:from>
        <xdr:to>
          <xdr:col>7</xdr:col>
          <xdr:colOff>438150</xdr:colOff>
          <xdr:row>76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0</xdr:rowOff>
        </xdr:from>
        <xdr:to>
          <xdr:col>7</xdr:col>
          <xdr:colOff>438150</xdr:colOff>
          <xdr:row>78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80</xdr:row>
          <xdr:rowOff>0</xdr:rowOff>
        </xdr:from>
        <xdr:to>
          <xdr:col>7</xdr:col>
          <xdr:colOff>438150</xdr:colOff>
          <xdr:row>80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70</xdr:row>
          <xdr:rowOff>0</xdr:rowOff>
        </xdr:from>
        <xdr:to>
          <xdr:col>8</xdr:col>
          <xdr:colOff>438150</xdr:colOff>
          <xdr:row>70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72</xdr:row>
          <xdr:rowOff>0</xdr:rowOff>
        </xdr:from>
        <xdr:to>
          <xdr:col>8</xdr:col>
          <xdr:colOff>438150</xdr:colOff>
          <xdr:row>72</xdr:row>
          <xdr:rowOff>219075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74</xdr:row>
          <xdr:rowOff>0</xdr:rowOff>
        </xdr:from>
        <xdr:to>
          <xdr:col>8</xdr:col>
          <xdr:colOff>438150</xdr:colOff>
          <xdr:row>74</xdr:row>
          <xdr:rowOff>219075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76</xdr:row>
          <xdr:rowOff>0</xdr:rowOff>
        </xdr:from>
        <xdr:to>
          <xdr:col>8</xdr:col>
          <xdr:colOff>438150</xdr:colOff>
          <xdr:row>76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78</xdr:row>
          <xdr:rowOff>0</xdr:rowOff>
        </xdr:from>
        <xdr:to>
          <xdr:col>8</xdr:col>
          <xdr:colOff>438150</xdr:colOff>
          <xdr:row>78</xdr:row>
          <xdr:rowOff>219075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80</xdr:row>
          <xdr:rowOff>0</xdr:rowOff>
        </xdr:from>
        <xdr:to>
          <xdr:col>8</xdr:col>
          <xdr:colOff>438150</xdr:colOff>
          <xdr:row>80</xdr:row>
          <xdr:rowOff>219075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83</xdr:row>
          <xdr:rowOff>161925</xdr:rowOff>
        </xdr:from>
        <xdr:to>
          <xdr:col>6</xdr:col>
          <xdr:colOff>485775</xdr:colOff>
          <xdr:row>85</xdr:row>
          <xdr:rowOff>66675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85</xdr:row>
          <xdr:rowOff>161925</xdr:rowOff>
        </xdr:from>
        <xdr:to>
          <xdr:col>6</xdr:col>
          <xdr:colOff>485775</xdr:colOff>
          <xdr:row>87</xdr:row>
          <xdr:rowOff>57150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87</xdr:row>
          <xdr:rowOff>161925</xdr:rowOff>
        </xdr:from>
        <xdr:to>
          <xdr:col>6</xdr:col>
          <xdr:colOff>485775</xdr:colOff>
          <xdr:row>89</xdr:row>
          <xdr:rowOff>57150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89</xdr:row>
          <xdr:rowOff>161925</xdr:rowOff>
        </xdr:from>
        <xdr:to>
          <xdr:col>6</xdr:col>
          <xdr:colOff>485775</xdr:colOff>
          <xdr:row>91</xdr:row>
          <xdr:rowOff>57150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91</xdr:row>
          <xdr:rowOff>161925</xdr:rowOff>
        </xdr:from>
        <xdr:to>
          <xdr:col>6</xdr:col>
          <xdr:colOff>485775</xdr:colOff>
          <xdr:row>92</xdr:row>
          <xdr:rowOff>295275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83</xdr:row>
          <xdr:rowOff>161925</xdr:rowOff>
        </xdr:from>
        <xdr:to>
          <xdr:col>7</xdr:col>
          <xdr:colOff>485775</xdr:colOff>
          <xdr:row>85</xdr:row>
          <xdr:rowOff>66675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85</xdr:row>
          <xdr:rowOff>161925</xdr:rowOff>
        </xdr:from>
        <xdr:to>
          <xdr:col>7</xdr:col>
          <xdr:colOff>485775</xdr:colOff>
          <xdr:row>87</xdr:row>
          <xdr:rowOff>57150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87</xdr:row>
          <xdr:rowOff>161925</xdr:rowOff>
        </xdr:from>
        <xdr:to>
          <xdr:col>7</xdr:col>
          <xdr:colOff>485775</xdr:colOff>
          <xdr:row>89</xdr:row>
          <xdr:rowOff>57150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89</xdr:row>
          <xdr:rowOff>161925</xdr:rowOff>
        </xdr:from>
        <xdr:to>
          <xdr:col>7</xdr:col>
          <xdr:colOff>485775</xdr:colOff>
          <xdr:row>91</xdr:row>
          <xdr:rowOff>57150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91</xdr:row>
          <xdr:rowOff>161925</xdr:rowOff>
        </xdr:from>
        <xdr:to>
          <xdr:col>7</xdr:col>
          <xdr:colOff>485775</xdr:colOff>
          <xdr:row>92</xdr:row>
          <xdr:rowOff>295275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83</xdr:row>
          <xdr:rowOff>161925</xdr:rowOff>
        </xdr:from>
        <xdr:to>
          <xdr:col>8</xdr:col>
          <xdr:colOff>485775</xdr:colOff>
          <xdr:row>85</xdr:row>
          <xdr:rowOff>66675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85</xdr:row>
          <xdr:rowOff>161925</xdr:rowOff>
        </xdr:from>
        <xdr:to>
          <xdr:col>8</xdr:col>
          <xdr:colOff>485775</xdr:colOff>
          <xdr:row>87</xdr:row>
          <xdr:rowOff>57150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87</xdr:row>
          <xdr:rowOff>161925</xdr:rowOff>
        </xdr:from>
        <xdr:to>
          <xdr:col>8</xdr:col>
          <xdr:colOff>485775</xdr:colOff>
          <xdr:row>89</xdr:row>
          <xdr:rowOff>57150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89</xdr:row>
          <xdr:rowOff>161925</xdr:rowOff>
        </xdr:from>
        <xdr:to>
          <xdr:col>8</xdr:col>
          <xdr:colOff>485775</xdr:colOff>
          <xdr:row>91</xdr:row>
          <xdr:rowOff>57150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91</xdr:row>
          <xdr:rowOff>161925</xdr:rowOff>
        </xdr:from>
        <xdr:to>
          <xdr:col>8</xdr:col>
          <xdr:colOff>485775</xdr:colOff>
          <xdr:row>92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96</xdr:row>
          <xdr:rowOff>0</xdr:rowOff>
        </xdr:from>
        <xdr:to>
          <xdr:col>6</xdr:col>
          <xdr:colOff>485775</xdr:colOff>
          <xdr:row>96</xdr:row>
          <xdr:rowOff>219075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98</xdr:row>
          <xdr:rowOff>0</xdr:rowOff>
        </xdr:from>
        <xdr:to>
          <xdr:col>6</xdr:col>
          <xdr:colOff>485775</xdr:colOff>
          <xdr:row>98</xdr:row>
          <xdr:rowOff>219075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100</xdr:row>
          <xdr:rowOff>95250</xdr:rowOff>
        </xdr:from>
        <xdr:to>
          <xdr:col>6</xdr:col>
          <xdr:colOff>466725</xdr:colOff>
          <xdr:row>100</xdr:row>
          <xdr:rowOff>323850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102</xdr:row>
          <xdr:rowOff>0</xdr:rowOff>
        </xdr:from>
        <xdr:to>
          <xdr:col>6</xdr:col>
          <xdr:colOff>485775</xdr:colOff>
          <xdr:row>102</xdr:row>
          <xdr:rowOff>219075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200025</xdr:rowOff>
        </xdr:from>
        <xdr:to>
          <xdr:col>7</xdr:col>
          <xdr:colOff>438150</xdr:colOff>
          <xdr:row>96</xdr:row>
          <xdr:rowOff>219075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98</xdr:row>
          <xdr:rowOff>0</xdr:rowOff>
        </xdr:from>
        <xdr:to>
          <xdr:col>7</xdr:col>
          <xdr:colOff>485775</xdr:colOff>
          <xdr:row>98</xdr:row>
          <xdr:rowOff>219075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100</xdr:row>
          <xdr:rowOff>95250</xdr:rowOff>
        </xdr:from>
        <xdr:to>
          <xdr:col>7</xdr:col>
          <xdr:colOff>466725</xdr:colOff>
          <xdr:row>100</xdr:row>
          <xdr:rowOff>323850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0</xdr:rowOff>
        </xdr:from>
        <xdr:to>
          <xdr:col>7</xdr:col>
          <xdr:colOff>485775</xdr:colOff>
          <xdr:row>102</xdr:row>
          <xdr:rowOff>219075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96</xdr:row>
          <xdr:rowOff>0</xdr:rowOff>
        </xdr:from>
        <xdr:to>
          <xdr:col>8</xdr:col>
          <xdr:colOff>485775</xdr:colOff>
          <xdr:row>96</xdr:row>
          <xdr:rowOff>219075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98</xdr:row>
          <xdr:rowOff>0</xdr:rowOff>
        </xdr:from>
        <xdr:to>
          <xdr:col>8</xdr:col>
          <xdr:colOff>485775</xdr:colOff>
          <xdr:row>98</xdr:row>
          <xdr:rowOff>219075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100</xdr:row>
          <xdr:rowOff>95250</xdr:rowOff>
        </xdr:from>
        <xdr:to>
          <xdr:col>8</xdr:col>
          <xdr:colOff>466725</xdr:colOff>
          <xdr:row>100</xdr:row>
          <xdr:rowOff>323850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102</xdr:row>
          <xdr:rowOff>0</xdr:rowOff>
        </xdr:from>
        <xdr:to>
          <xdr:col>8</xdr:col>
          <xdr:colOff>485775</xdr:colOff>
          <xdr:row>102</xdr:row>
          <xdr:rowOff>219075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104</xdr:row>
          <xdr:rowOff>104775</xdr:rowOff>
        </xdr:from>
        <xdr:to>
          <xdr:col>7</xdr:col>
          <xdr:colOff>0</xdr:colOff>
          <xdr:row>104</xdr:row>
          <xdr:rowOff>323850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104</xdr:row>
          <xdr:rowOff>104775</xdr:rowOff>
        </xdr:from>
        <xdr:to>
          <xdr:col>7</xdr:col>
          <xdr:colOff>514350</xdr:colOff>
          <xdr:row>104</xdr:row>
          <xdr:rowOff>323850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104</xdr:row>
          <xdr:rowOff>104775</xdr:rowOff>
        </xdr:from>
        <xdr:to>
          <xdr:col>8</xdr:col>
          <xdr:colOff>514350</xdr:colOff>
          <xdr:row>104</xdr:row>
          <xdr:rowOff>323850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108</xdr:row>
          <xdr:rowOff>9525</xdr:rowOff>
        </xdr:from>
        <xdr:to>
          <xdr:col>6</xdr:col>
          <xdr:colOff>390525</xdr:colOff>
          <xdr:row>109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110</xdr:row>
          <xdr:rowOff>9525</xdr:rowOff>
        </xdr:from>
        <xdr:to>
          <xdr:col>6</xdr:col>
          <xdr:colOff>390525</xdr:colOff>
          <xdr:row>110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112</xdr:row>
          <xdr:rowOff>9525</xdr:rowOff>
        </xdr:from>
        <xdr:to>
          <xdr:col>6</xdr:col>
          <xdr:colOff>390525</xdr:colOff>
          <xdr:row>112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114</xdr:row>
          <xdr:rowOff>9525</xdr:rowOff>
        </xdr:from>
        <xdr:to>
          <xdr:col>6</xdr:col>
          <xdr:colOff>390525</xdr:colOff>
          <xdr:row>114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108</xdr:row>
          <xdr:rowOff>9525</xdr:rowOff>
        </xdr:from>
        <xdr:to>
          <xdr:col>7</xdr:col>
          <xdr:colOff>390525</xdr:colOff>
          <xdr:row>109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110</xdr:row>
          <xdr:rowOff>9525</xdr:rowOff>
        </xdr:from>
        <xdr:to>
          <xdr:col>7</xdr:col>
          <xdr:colOff>390525</xdr:colOff>
          <xdr:row>110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112</xdr:row>
          <xdr:rowOff>9525</xdr:rowOff>
        </xdr:from>
        <xdr:to>
          <xdr:col>7</xdr:col>
          <xdr:colOff>390525</xdr:colOff>
          <xdr:row>112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114</xdr:row>
          <xdr:rowOff>9525</xdr:rowOff>
        </xdr:from>
        <xdr:to>
          <xdr:col>7</xdr:col>
          <xdr:colOff>390525</xdr:colOff>
          <xdr:row>114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108</xdr:row>
          <xdr:rowOff>9525</xdr:rowOff>
        </xdr:from>
        <xdr:to>
          <xdr:col>8</xdr:col>
          <xdr:colOff>390525</xdr:colOff>
          <xdr:row>109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110</xdr:row>
          <xdr:rowOff>9525</xdr:rowOff>
        </xdr:from>
        <xdr:to>
          <xdr:col>8</xdr:col>
          <xdr:colOff>390525</xdr:colOff>
          <xdr:row>110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112</xdr:row>
          <xdr:rowOff>9525</xdr:rowOff>
        </xdr:from>
        <xdr:to>
          <xdr:col>8</xdr:col>
          <xdr:colOff>390525</xdr:colOff>
          <xdr:row>112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114</xdr:row>
          <xdr:rowOff>9525</xdr:rowOff>
        </xdr:from>
        <xdr:to>
          <xdr:col>8</xdr:col>
          <xdr:colOff>390525</xdr:colOff>
          <xdr:row>114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118</xdr:row>
          <xdr:rowOff>76200</xdr:rowOff>
        </xdr:from>
        <xdr:to>
          <xdr:col>6</xdr:col>
          <xdr:colOff>419100</xdr:colOff>
          <xdr:row>118</xdr:row>
          <xdr:rowOff>295275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120</xdr:row>
          <xdr:rowOff>19050</xdr:rowOff>
        </xdr:from>
        <xdr:to>
          <xdr:col>6</xdr:col>
          <xdr:colOff>428625</xdr:colOff>
          <xdr:row>120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122</xdr:row>
          <xdr:rowOff>19050</xdr:rowOff>
        </xdr:from>
        <xdr:to>
          <xdr:col>6</xdr:col>
          <xdr:colOff>419100</xdr:colOff>
          <xdr:row>123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124</xdr:row>
          <xdr:rowOff>76200</xdr:rowOff>
        </xdr:from>
        <xdr:to>
          <xdr:col>6</xdr:col>
          <xdr:colOff>419100</xdr:colOff>
          <xdr:row>124</xdr:row>
          <xdr:rowOff>295275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118</xdr:row>
          <xdr:rowOff>76200</xdr:rowOff>
        </xdr:from>
        <xdr:to>
          <xdr:col>7</xdr:col>
          <xdr:colOff>419100</xdr:colOff>
          <xdr:row>118</xdr:row>
          <xdr:rowOff>295275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120</xdr:row>
          <xdr:rowOff>19050</xdr:rowOff>
        </xdr:from>
        <xdr:to>
          <xdr:col>7</xdr:col>
          <xdr:colOff>428625</xdr:colOff>
          <xdr:row>120</xdr:row>
          <xdr:rowOff>247650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122</xdr:row>
          <xdr:rowOff>19050</xdr:rowOff>
        </xdr:from>
        <xdr:to>
          <xdr:col>7</xdr:col>
          <xdr:colOff>419100</xdr:colOff>
          <xdr:row>123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124</xdr:row>
          <xdr:rowOff>76200</xdr:rowOff>
        </xdr:from>
        <xdr:to>
          <xdr:col>7</xdr:col>
          <xdr:colOff>419100</xdr:colOff>
          <xdr:row>124</xdr:row>
          <xdr:rowOff>295275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118</xdr:row>
          <xdr:rowOff>76200</xdr:rowOff>
        </xdr:from>
        <xdr:to>
          <xdr:col>8</xdr:col>
          <xdr:colOff>419100</xdr:colOff>
          <xdr:row>118</xdr:row>
          <xdr:rowOff>295275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120</xdr:row>
          <xdr:rowOff>19050</xdr:rowOff>
        </xdr:from>
        <xdr:to>
          <xdr:col>8</xdr:col>
          <xdr:colOff>428625</xdr:colOff>
          <xdr:row>120</xdr:row>
          <xdr:rowOff>247650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122</xdr:row>
          <xdr:rowOff>19050</xdr:rowOff>
        </xdr:from>
        <xdr:to>
          <xdr:col>8</xdr:col>
          <xdr:colOff>419100</xdr:colOff>
          <xdr:row>123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124</xdr:row>
          <xdr:rowOff>76200</xdr:rowOff>
        </xdr:from>
        <xdr:to>
          <xdr:col>8</xdr:col>
          <xdr:colOff>419100</xdr:colOff>
          <xdr:row>124</xdr:row>
          <xdr:rowOff>295275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workbookViewId="0">
      <pane ySplit="1" topLeftCell="A62" activePane="bottomLeft" state="frozen"/>
      <selection pane="bottomLeft"/>
    </sheetView>
  </sheetViews>
  <sheetFormatPr baseColWidth="10" defaultColWidth="11.5703125" defaultRowHeight="14.25" x14ac:dyDescent="0.2"/>
  <cols>
    <col min="1" max="1" width="12.140625" style="1" customWidth="1"/>
    <col min="2" max="3" width="11.5703125" style="1"/>
    <col min="4" max="4" width="6.7109375" style="1" bestFit="1" customWidth="1"/>
    <col min="5" max="5" width="7" style="1" bestFit="1" customWidth="1"/>
    <col min="6" max="6" width="8.140625" style="1" bestFit="1" customWidth="1"/>
    <col min="7" max="7" width="11.5703125" style="1"/>
    <col min="8" max="8" width="10.7109375" style="1" customWidth="1"/>
    <col min="9" max="9" width="12.28515625" style="1" customWidth="1"/>
    <col min="10" max="10" width="11.28515625" style="1" customWidth="1"/>
    <col min="11" max="11" width="9" style="1" customWidth="1"/>
    <col min="12" max="12" width="6.28515625" style="1" customWidth="1"/>
    <col min="13" max="13" width="9.28515625" style="1" customWidth="1"/>
    <col min="14" max="14" width="4.140625" style="1" customWidth="1"/>
    <col min="15" max="15" width="7.85546875" style="1" customWidth="1"/>
    <col min="16" max="16" width="4" style="1" customWidth="1"/>
    <col min="17" max="17" width="10.42578125" style="1" customWidth="1"/>
    <col min="18" max="18" width="8.140625" style="1" customWidth="1"/>
    <col min="19" max="19" width="10.5703125" style="1" customWidth="1"/>
    <col min="20" max="20" width="8" style="1" customWidth="1"/>
    <col min="21" max="16384" width="11.5703125" style="1"/>
  </cols>
  <sheetData>
    <row r="1" spans="1:21" s="32" customFormat="1" ht="63.6" customHeight="1" x14ac:dyDescent="0.25">
      <c r="B1" s="31" t="s">
        <v>9</v>
      </c>
      <c r="C1" s="193" t="s">
        <v>1</v>
      </c>
      <c r="D1" s="193"/>
      <c r="E1" s="194" t="s">
        <v>2</v>
      </c>
      <c r="F1" s="194"/>
      <c r="G1" s="198" t="s">
        <v>7</v>
      </c>
      <c r="H1" s="198"/>
      <c r="I1" s="197" t="s">
        <v>6</v>
      </c>
      <c r="J1" s="197"/>
      <c r="K1" s="201" t="s">
        <v>13</v>
      </c>
      <c r="L1" s="202"/>
      <c r="M1" s="199" t="s">
        <v>8</v>
      </c>
      <c r="N1" s="199"/>
      <c r="O1" s="196" t="s">
        <v>5</v>
      </c>
      <c r="P1" s="196"/>
      <c r="Q1" s="200" t="s">
        <v>12</v>
      </c>
      <c r="R1" s="200"/>
      <c r="S1" s="195" t="s">
        <v>3</v>
      </c>
      <c r="T1" s="195"/>
    </row>
    <row r="2" spans="1:21" x14ac:dyDescent="0.2">
      <c r="A2" s="192" t="s">
        <v>4</v>
      </c>
      <c r="B2" s="1">
        <v>1</v>
      </c>
      <c r="C2" s="116" t="b">
        <v>0</v>
      </c>
      <c r="D2" s="20">
        <f>IF($C2=TRUE,1,0)</f>
        <v>0</v>
      </c>
      <c r="E2" s="16" t="b">
        <v>0</v>
      </c>
      <c r="F2" s="23">
        <f>IF($E2=TRUE,1,0)</f>
        <v>0</v>
      </c>
      <c r="G2" s="10"/>
      <c r="H2" s="23">
        <f>IF($G2=TRUE,1,0)</f>
        <v>0</v>
      </c>
      <c r="I2" s="10" t="b">
        <v>1</v>
      </c>
      <c r="J2" s="28">
        <f>IF($I2=TRUE,1,0)</f>
        <v>1</v>
      </c>
      <c r="K2" s="178"/>
      <c r="L2" s="23"/>
      <c r="M2" s="10"/>
      <c r="N2" s="23">
        <f>IF($M2=TRUE,1,0)</f>
        <v>0</v>
      </c>
      <c r="O2" s="10"/>
      <c r="P2" s="28">
        <f>IF($O2=TRUE,1,0)</f>
        <v>0</v>
      </c>
      <c r="Q2" s="178"/>
      <c r="R2" s="23">
        <f>IF($Q2=TRUE,1,0)</f>
        <v>0</v>
      </c>
      <c r="S2" s="16" t="b">
        <v>0</v>
      </c>
      <c r="T2" s="20">
        <f>IF($S2=TRUE,1,0)</f>
        <v>0</v>
      </c>
    </row>
    <row r="3" spans="1:21" x14ac:dyDescent="0.2">
      <c r="A3" s="192"/>
      <c r="B3" s="1">
        <v>2</v>
      </c>
      <c r="C3" s="116"/>
      <c r="D3" s="20">
        <f t="shared" ref="D3:D5" si="0">IF($C3=TRUE,1,0)</f>
        <v>0</v>
      </c>
      <c r="E3" s="16" t="b">
        <v>0</v>
      </c>
      <c r="F3" s="23">
        <f t="shared" ref="F3:F5" si="1">IF($E3=TRUE,1,0)</f>
        <v>0</v>
      </c>
      <c r="G3" s="10"/>
      <c r="H3" s="23">
        <f t="shared" ref="H3:H5" si="2">IF($G3=TRUE,1,0)</f>
        <v>0</v>
      </c>
      <c r="I3" s="10"/>
      <c r="J3" s="28">
        <f t="shared" ref="J3:J5" si="3">IF($I3=TRUE,1,0)</f>
        <v>0</v>
      </c>
      <c r="K3" s="178"/>
      <c r="L3" s="23"/>
      <c r="M3" s="10"/>
      <c r="N3" s="23">
        <f t="shared" ref="N3:N5" si="4">IF($M3=TRUE,1,0)</f>
        <v>0</v>
      </c>
      <c r="O3" s="10" t="b">
        <v>0</v>
      </c>
      <c r="P3" s="28">
        <f t="shared" ref="P3:P5" si="5">IF($O3=TRUE,1,0)</f>
        <v>0</v>
      </c>
      <c r="Q3" s="178"/>
      <c r="R3" s="23">
        <f t="shared" ref="R3:R26" si="6">IF($Q3=TRUE,1,0)</f>
        <v>0</v>
      </c>
      <c r="S3" s="16" t="b">
        <v>0</v>
      </c>
      <c r="T3" s="20">
        <f t="shared" ref="T3:T5" si="7">IF($S3=TRUE,1,0)</f>
        <v>0</v>
      </c>
      <c r="U3" s="1" t="s">
        <v>82</v>
      </c>
    </row>
    <row r="4" spans="1:21" x14ac:dyDescent="0.2">
      <c r="A4" s="192"/>
      <c r="B4" s="1">
        <v>3</v>
      </c>
      <c r="C4" s="116" t="b">
        <v>0</v>
      </c>
      <c r="D4" s="20">
        <f t="shared" si="0"/>
        <v>0</v>
      </c>
      <c r="E4" s="16"/>
      <c r="F4" s="23">
        <f t="shared" si="1"/>
        <v>0</v>
      </c>
      <c r="G4" s="10" t="b">
        <v>0</v>
      </c>
      <c r="H4" s="23">
        <f t="shared" si="2"/>
        <v>0</v>
      </c>
      <c r="I4" s="10"/>
      <c r="J4" s="28">
        <f t="shared" si="3"/>
        <v>0</v>
      </c>
      <c r="K4" s="178"/>
      <c r="L4" s="23"/>
      <c r="M4" s="10"/>
      <c r="N4" s="23">
        <f t="shared" si="4"/>
        <v>0</v>
      </c>
      <c r="O4" s="10"/>
      <c r="P4" s="28">
        <f t="shared" si="5"/>
        <v>0</v>
      </c>
      <c r="Q4" s="178"/>
      <c r="R4" s="23">
        <f t="shared" si="6"/>
        <v>0</v>
      </c>
      <c r="S4" s="16" t="b">
        <v>0</v>
      </c>
      <c r="T4" s="20">
        <f t="shared" si="7"/>
        <v>0</v>
      </c>
      <c r="U4" s="1" t="s">
        <v>83</v>
      </c>
    </row>
    <row r="5" spans="1:21" x14ac:dyDescent="0.2">
      <c r="A5" s="192"/>
      <c r="B5" s="1">
        <v>4</v>
      </c>
      <c r="C5" s="116" t="b">
        <v>0</v>
      </c>
      <c r="D5" s="20">
        <f t="shared" si="0"/>
        <v>0</v>
      </c>
      <c r="E5" s="16"/>
      <c r="F5" s="23">
        <f t="shared" si="1"/>
        <v>0</v>
      </c>
      <c r="G5" s="10"/>
      <c r="H5" s="23">
        <f t="shared" si="2"/>
        <v>0</v>
      </c>
      <c r="I5" s="10"/>
      <c r="J5" s="28">
        <f t="shared" si="3"/>
        <v>0</v>
      </c>
      <c r="K5" s="178"/>
      <c r="L5" s="23"/>
      <c r="M5" s="10" t="b">
        <v>0</v>
      </c>
      <c r="N5" s="23">
        <f t="shared" si="4"/>
        <v>0</v>
      </c>
      <c r="O5" s="10"/>
      <c r="P5" s="28">
        <f t="shared" si="5"/>
        <v>0</v>
      </c>
      <c r="Q5" s="178"/>
      <c r="R5" s="23">
        <f t="shared" si="6"/>
        <v>0</v>
      </c>
      <c r="S5" s="16" t="b">
        <v>0</v>
      </c>
      <c r="T5" s="20">
        <f t="shared" si="7"/>
        <v>0</v>
      </c>
    </row>
    <row r="6" spans="1:21" s="13" customFormat="1" x14ac:dyDescent="0.2">
      <c r="A6" s="11"/>
      <c r="B6" s="11"/>
      <c r="C6" s="117"/>
      <c r="D6" s="21">
        <f>SUM(D2:D5)</f>
        <v>0</v>
      </c>
      <c r="E6" s="18"/>
      <c r="F6" s="24">
        <f>SUM(F2:F5)</f>
        <v>0</v>
      </c>
      <c r="G6" s="12"/>
      <c r="H6" s="24">
        <f>SUM(H2:H5)</f>
        <v>0</v>
      </c>
      <c r="I6" s="12"/>
      <c r="J6" s="29">
        <f>SUM(J2:J5)</f>
        <v>1</v>
      </c>
      <c r="K6" s="179"/>
      <c r="L6" s="24"/>
      <c r="M6" s="12"/>
      <c r="N6" s="24">
        <f>SUM(N2:N5)</f>
        <v>0</v>
      </c>
      <c r="O6" s="12"/>
      <c r="P6" s="29">
        <f>SUM(P2:P5)</f>
        <v>0</v>
      </c>
      <c r="Q6" s="179"/>
      <c r="R6" s="24">
        <f>SUM(R2:R5)</f>
        <v>0</v>
      </c>
      <c r="S6" s="18"/>
      <c r="T6" s="21">
        <f>SUM(T2:T5)</f>
        <v>0</v>
      </c>
    </row>
    <row r="7" spans="1:21" x14ac:dyDescent="0.2">
      <c r="C7" s="116"/>
      <c r="D7" s="22"/>
      <c r="E7" s="16"/>
      <c r="F7" s="22"/>
      <c r="H7" s="22"/>
      <c r="J7" s="17"/>
      <c r="K7" s="180"/>
      <c r="L7" s="20"/>
      <c r="N7" s="22"/>
      <c r="P7" s="19"/>
      <c r="Q7" s="16"/>
      <c r="R7" s="23"/>
      <c r="S7" s="16"/>
      <c r="T7" s="20">
        <f>IF($S7=TRUE,1,0)</f>
        <v>0</v>
      </c>
    </row>
    <row r="8" spans="1:21" x14ac:dyDescent="0.2">
      <c r="A8" s="203" t="s">
        <v>10</v>
      </c>
      <c r="B8" s="1">
        <v>5</v>
      </c>
      <c r="C8" s="116" t="b">
        <v>0</v>
      </c>
      <c r="D8" s="23">
        <f>IF($C8=TRUE,1,0)</f>
        <v>0</v>
      </c>
      <c r="E8" s="16"/>
      <c r="F8" s="20">
        <f>IF($E8=TRUE,1,0)</f>
        <v>0</v>
      </c>
      <c r="H8" s="20">
        <f>IF($G8=TRUE,1,0)</f>
        <v>0</v>
      </c>
      <c r="I8" s="1" t="b">
        <v>0</v>
      </c>
      <c r="J8" s="17">
        <f t="shared" ref="J8:J16" si="8">IF($I8=TRUE,1,0)</f>
        <v>0</v>
      </c>
      <c r="K8" s="180"/>
      <c r="L8" s="20"/>
      <c r="N8" s="23">
        <f>IF($M8=TRUE,1,0)</f>
        <v>0</v>
      </c>
      <c r="P8" s="17">
        <f>IF($O8=TRUE,1,0)</f>
        <v>0</v>
      </c>
      <c r="Q8" s="180"/>
      <c r="R8" s="23">
        <f t="shared" si="6"/>
        <v>0</v>
      </c>
      <c r="S8" s="16" t="b">
        <v>0</v>
      </c>
      <c r="T8" s="20">
        <f t="shared" ref="T8:T16" si="9">IF($S8=TRUE,1,0)</f>
        <v>0</v>
      </c>
    </row>
    <row r="9" spans="1:21" x14ac:dyDescent="0.2">
      <c r="A9" s="203"/>
      <c r="B9" s="1">
        <v>6</v>
      </c>
      <c r="C9" s="116" t="b">
        <v>0</v>
      </c>
      <c r="D9" s="23">
        <f t="shared" ref="D9:D16" si="10">IF($C9=TRUE,1,0)</f>
        <v>0</v>
      </c>
      <c r="E9" s="16"/>
      <c r="F9" s="20">
        <f t="shared" ref="F9:F16" si="11">IF($E9=TRUE,1,0)</f>
        <v>0</v>
      </c>
      <c r="H9" s="20">
        <f t="shared" ref="H9:H16" si="12">IF($G9=TRUE,1,0)</f>
        <v>0</v>
      </c>
      <c r="J9" s="17">
        <f t="shared" si="8"/>
        <v>0</v>
      </c>
      <c r="K9" s="180"/>
      <c r="L9" s="20"/>
      <c r="M9" s="1" t="b">
        <v>0</v>
      </c>
      <c r="N9" s="23">
        <f t="shared" ref="N9:N16" si="13">IF($M9=TRUE,1,0)</f>
        <v>0</v>
      </c>
      <c r="P9" s="17">
        <f t="shared" ref="P9:P16" si="14">IF($O9=TRUE,1,0)</f>
        <v>0</v>
      </c>
      <c r="Q9" s="180"/>
      <c r="R9" s="23">
        <f t="shared" si="6"/>
        <v>0</v>
      </c>
      <c r="S9" s="16" t="b">
        <v>0</v>
      </c>
      <c r="T9" s="20">
        <f t="shared" si="9"/>
        <v>0</v>
      </c>
      <c r="U9" s="1" t="s">
        <v>82</v>
      </c>
    </row>
    <row r="10" spans="1:21" x14ac:dyDescent="0.2">
      <c r="A10" s="203"/>
      <c r="B10" s="1">
        <v>7</v>
      </c>
      <c r="C10" s="116" t="b">
        <v>0</v>
      </c>
      <c r="D10" s="23">
        <f t="shared" si="10"/>
        <v>0</v>
      </c>
      <c r="E10" s="16"/>
      <c r="F10" s="20">
        <f t="shared" si="11"/>
        <v>0</v>
      </c>
      <c r="G10" s="1" t="b">
        <v>0</v>
      </c>
      <c r="H10" s="20">
        <f t="shared" si="12"/>
        <v>0</v>
      </c>
      <c r="J10" s="17">
        <f t="shared" si="8"/>
        <v>0</v>
      </c>
      <c r="K10" s="180"/>
      <c r="L10" s="20"/>
      <c r="N10" s="23">
        <f t="shared" si="13"/>
        <v>0</v>
      </c>
      <c r="P10" s="17">
        <f t="shared" si="14"/>
        <v>0</v>
      </c>
      <c r="Q10" s="180"/>
      <c r="R10" s="23">
        <f t="shared" si="6"/>
        <v>0</v>
      </c>
      <c r="S10" s="16" t="b">
        <v>0</v>
      </c>
      <c r="T10" s="20">
        <f t="shared" si="9"/>
        <v>0</v>
      </c>
      <c r="U10" s="1" t="s">
        <v>83</v>
      </c>
    </row>
    <row r="11" spans="1:21" x14ac:dyDescent="0.2">
      <c r="A11" s="203"/>
      <c r="B11" s="1">
        <v>8</v>
      </c>
      <c r="C11" s="116" t="b">
        <v>0</v>
      </c>
      <c r="D11" s="23">
        <f t="shared" si="10"/>
        <v>0</v>
      </c>
      <c r="E11" s="16" t="b">
        <v>0</v>
      </c>
      <c r="F11" s="20">
        <f t="shared" si="11"/>
        <v>0</v>
      </c>
      <c r="H11" s="20">
        <f t="shared" si="12"/>
        <v>0</v>
      </c>
      <c r="I11" s="1" t="b">
        <v>0</v>
      </c>
      <c r="J11" s="17">
        <f t="shared" si="8"/>
        <v>0</v>
      </c>
      <c r="K11" s="180"/>
      <c r="L11" s="20"/>
      <c r="N11" s="23">
        <f t="shared" si="13"/>
        <v>0</v>
      </c>
      <c r="P11" s="17">
        <f t="shared" si="14"/>
        <v>0</v>
      </c>
      <c r="Q11" s="180"/>
      <c r="R11" s="23">
        <f t="shared" si="6"/>
        <v>0</v>
      </c>
      <c r="S11" s="16" t="b">
        <v>0</v>
      </c>
      <c r="T11" s="20">
        <f t="shared" si="9"/>
        <v>0</v>
      </c>
    </row>
    <row r="12" spans="1:21" x14ac:dyDescent="0.2">
      <c r="A12" s="203"/>
      <c r="B12" s="1">
        <v>9</v>
      </c>
      <c r="C12" s="116"/>
      <c r="D12" s="23">
        <f t="shared" si="10"/>
        <v>0</v>
      </c>
      <c r="E12" s="16" t="b">
        <v>0</v>
      </c>
      <c r="F12" s="20">
        <f t="shared" si="11"/>
        <v>0</v>
      </c>
      <c r="H12" s="20">
        <f t="shared" si="12"/>
        <v>0</v>
      </c>
      <c r="J12" s="17">
        <f t="shared" si="8"/>
        <v>0</v>
      </c>
      <c r="K12" s="180"/>
      <c r="L12" s="20"/>
      <c r="N12" s="23">
        <f t="shared" si="13"/>
        <v>0</v>
      </c>
      <c r="O12" s="1" t="b">
        <v>0</v>
      </c>
      <c r="P12" s="17">
        <f t="shared" si="14"/>
        <v>0</v>
      </c>
      <c r="Q12" s="180"/>
      <c r="R12" s="23">
        <f t="shared" si="6"/>
        <v>0</v>
      </c>
      <c r="S12" s="16" t="b">
        <v>0</v>
      </c>
      <c r="T12" s="20">
        <f t="shared" si="9"/>
        <v>0</v>
      </c>
    </row>
    <row r="13" spans="1:21" x14ac:dyDescent="0.2">
      <c r="A13" s="203"/>
      <c r="B13" s="1">
        <v>10</v>
      </c>
      <c r="C13" s="116"/>
      <c r="D13" s="23">
        <f t="shared" si="10"/>
        <v>0</v>
      </c>
      <c r="E13" s="16" t="b">
        <v>0</v>
      </c>
      <c r="F13" s="20">
        <f t="shared" si="11"/>
        <v>0</v>
      </c>
      <c r="H13" s="20">
        <f t="shared" si="12"/>
        <v>0</v>
      </c>
      <c r="J13" s="17">
        <f t="shared" si="8"/>
        <v>0</v>
      </c>
      <c r="K13" s="180"/>
      <c r="L13" s="20"/>
      <c r="N13" s="23">
        <f t="shared" si="13"/>
        <v>0</v>
      </c>
      <c r="O13" s="1" t="b">
        <v>0</v>
      </c>
      <c r="P13" s="17">
        <f t="shared" si="14"/>
        <v>0</v>
      </c>
      <c r="Q13" s="180"/>
      <c r="R13" s="23">
        <f t="shared" si="6"/>
        <v>0</v>
      </c>
      <c r="S13" s="16" t="b">
        <v>0</v>
      </c>
      <c r="T13" s="20">
        <f t="shared" si="9"/>
        <v>0</v>
      </c>
    </row>
    <row r="14" spans="1:21" x14ac:dyDescent="0.2">
      <c r="A14" s="203"/>
      <c r="B14" s="1">
        <v>11</v>
      </c>
      <c r="C14" s="116" t="b">
        <v>0</v>
      </c>
      <c r="D14" s="23">
        <f t="shared" si="10"/>
        <v>0</v>
      </c>
      <c r="E14" s="16"/>
      <c r="F14" s="20">
        <f t="shared" si="11"/>
        <v>0</v>
      </c>
      <c r="G14" s="1" t="b">
        <v>0</v>
      </c>
      <c r="H14" s="20">
        <f t="shared" si="12"/>
        <v>0</v>
      </c>
      <c r="J14" s="17">
        <f t="shared" si="8"/>
        <v>0</v>
      </c>
      <c r="K14" s="180"/>
      <c r="L14" s="20"/>
      <c r="N14" s="23">
        <f t="shared" si="13"/>
        <v>0</v>
      </c>
      <c r="P14" s="17">
        <f t="shared" si="14"/>
        <v>0</v>
      </c>
      <c r="Q14" s="180"/>
      <c r="R14" s="23">
        <f t="shared" si="6"/>
        <v>0</v>
      </c>
      <c r="S14" s="16" t="b">
        <v>0</v>
      </c>
      <c r="T14" s="20">
        <f t="shared" si="9"/>
        <v>0</v>
      </c>
    </row>
    <row r="15" spans="1:21" x14ac:dyDescent="0.2">
      <c r="A15" s="203"/>
      <c r="B15" s="1">
        <v>12</v>
      </c>
      <c r="C15" s="116" t="b">
        <v>0</v>
      </c>
      <c r="D15" s="23">
        <f t="shared" si="10"/>
        <v>0</v>
      </c>
      <c r="E15" s="16"/>
      <c r="F15" s="20">
        <f t="shared" si="11"/>
        <v>0</v>
      </c>
      <c r="G15" s="1" t="b">
        <v>0</v>
      </c>
      <c r="H15" s="20">
        <f t="shared" si="12"/>
        <v>0</v>
      </c>
      <c r="J15" s="17">
        <f t="shared" si="8"/>
        <v>0</v>
      </c>
      <c r="K15" s="180"/>
      <c r="L15" s="20"/>
      <c r="N15" s="23">
        <f t="shared" si="13"/>
        <v>0</v>
      </c>
      <c r="P15" s="17">
        <f t="shared" si="14"/>
        <v>0</v>
      </c>
      <c r="Q15" s="180"/>
      <c r="R15" s="23">
        <f t="shared" si="6"/>
        <v>0</v>
      </c>
      <c r="S15" s="16" t="b">
        <v>0</v>
      </c>
      <c r="T15" s="20">
        <f t="shared" si="9"/>
        <v>0</v>
      </c>
    </row>
    <row r="16" spans="1:21" x14ac:dyDescent="0.2">
      <c r="A16" s="203"/>
      <c r="B16" s="1">
        <v>13</v>
      </c>
      <c r="C16" s="116" t="b">
        <v>0</v>
      </c>
      <c r="D16" s="23">
        <f t="shared" si="10"/>
        <v>0</v>
      </c>
      <c r="E16" s="16" t="b">
        <v>0</v>
      </c>
      <c r="F16" s="20">
        <f t="shared" si="11"/>
        <v>0</v>
      </c>
      <c r="H16" s="20">
        <f t="shared" si="12"/>
        <v>0</v>
      </c>
      <c r="J16" s="17">
        <f t="shared" si="8"/>
        <v>0</v>
      </c>
      <c r="K16" s="180"/>
      <c r="L16" s="20"/>
      <c r="N16" s="23">
        <f t="shared" si="13"/>
        <v>0</v>
      </c>
      <c r="P16" s="17">
        <f t="shared" si="14"/>
        <v>0</v>
      </c>
      <c r="Q16" s="180" t="b">
        <v>0</v>
      </c>
      <c r="R16" s="23">
        <f t="shared" si="6"/>
        <v>0</v>
      </c>
      <c r="S16" s="16" t="b">
        <v>0</v>
      </c>
      <c r="T16" s="20">
        <f t="shared" si="9"/>
        <v>0</v>
      </c>
    </row>
    <row r="17" spans="1:21" x14ac:dyDescent="0.2">
      <c r="A17" s="14"/>
      <c r="B17" s="14"/>
      <c r="C17" s="118"/>
      <c r="D17" s="27">
        <f>SUM(D8:D16)</f>
        <v>0</v>
      </c>
      <c r="E17" s="25"/>
      <c r="F17" s="26">
        <f>SUM(F8:F16)</f>
        <v>0</v>
      </c>
      <c r="G17" s="14"/>
      <c r="H17" s="26">
        <f>SUM(H8:H16)</f>
        <v>0</v>
      </c>
      <c r="I17" s="14"/>
      <c r="J17" s="30">
        <f>SUM(J8:J16)</f>
        <v>0</v>
      </c>
      <c r="K17" s="181"/>
      <c r="L17" s="26"/>
      <c r="M17" s="14"/>
      <c r="N17" s="26">
        <f>SUM(N8:N16)</f>
        <v>0</v>
      </c>
      <c r="O17" s="14"/>
      <c r="P17" s="30">
        <f>SUM(P8:P16)</f>
        <v>0</v>
      </c>
      <c r="Q17" s="181"/>
      <c r="R17" s="183">
        <f>SUM(R8:R16)</f>
        <v>0</v>
      </c>
      <c r="S17" s="25"/>
      <c r="T17" s="26">
        <f>SUM(T7:T16)</f>
        <v>0</v>
      </c>
    </row>
    <row r="18" spans="1:21" x14ac:dyDescent="0.2">
      <c r="C18" s="116"/>
      <c r="D18" s="22"/>
      <c r="E18" s="16"/>
      <c r="F18" s="19"/>
      <c r="G18" s="16"/>
      <c r="H18" s="22"/>
      <c r="I18" s="19"/>
      <c r="J18" s="19"/>
      <c r="K18" s="16"/>
      <c r="L18" s="22"/>
      <c r="M18" s="19"/>
      <c r="N18" s="22"/>
      <c r="O18" s="16"/>
      <c r="P18" s="19"/>
      <c r="Q18" s="16"/>
      <c r="R18" s="23"/>
      <c r="S18" s="16"/>
      <c r="T18" s="22"/>
    </row>
    <row r="19" spans="1:21" x14ac:dyDescent="0.2">
      <c r="A19" s="204" t="s">
        <v>11</v>
      </c>
      <c r="B19" s="1">
        <v>14</v>
      </c>
      <c r="C19" s="116" t="b">
        <v>0</v>
      </c>
      <c r="D19" s="39">
        <f>IF($C19=TRUE,1,0)</f>
        <v>0</v>
      </c>
      <c r="E19" s="16"/>
      <c r="F19" s="17">
        <f>IF($E19=TRUE,1,0)</f>
        <v>0</v>
      </c>
      <c r="G19" s="16"/>
      <c r="H19" s="22"/>
      <c r="I19" s="19"/>
      <c r="J19" s="28">
        <f>IF($I19=TRUE,1,0)</f>
        <v>0</v>
      </c>
      <c r="K19" s="178"/>
      <c r="L19" s="23">
        <f>IF($K19=TRUE,1,0)</f>
        <v>0</v>
      </c>
      <c r="M19" s="19"/>
      <c r="N19" s="20">
        <f>IF($M19=TRUE,1,0)</f>
        <v>0</v>
      </c>
      <c r="O19" s="16"/>
      <c r="P19" s="17">
        <f>IF($O19="VRAI",1,0)</f>
        <v>0</v>
      </c>
      <c r="Q19" s="16" t="b">
        <v>0</v>
      </c>
      <c r="R19" s="23">
        <f t="shared" si="6"/>
        <v>0</v>
      </c>
      <c r="S19" s="16" t="b">
        <v>0</v>
      </c>
      <c r="T19" s="20">
        <f>IF($S19=TRUE,1,0)</f>
        <v>0</v>
      </c>
      <c r="U19" s="1" t="s">
        <v>82</v>
      </c>
    </row>
    <row r="20" spans="1:21" x14ac:dyDescent="0.2">
      <c r="A20" s="204"/>
      <c r="B20" s="1">
        <v>15</v>
      </c>
      <c r="C20" s="116" t="b">
        <v>0</v>
      </c>
      <c r="D20" s="39">
        <f t="shared" ref="D20:D26" si="15">IF($C20=TRUE,1,0)</f>
        <v>0</v>
      </c>
      <c r="E20" s="16"/>
      <c r="F20" s="17">
        <f t="shared" ref="F20:F26" si="16">IF($E20=TRUE,1,0)</f>
        <v>0</v>
      </c>
      <c r="G20" s="16"/>
      <c r="H20" s="22"/>
      <c r="I20" s="19" t="b">
        <v>0</v>
      </c>
      <c r="J20" s="28">
        <f t="shared" ref="J20:J26" si="17">IF($I20=TRUE,1,0)</f>
        <v>0</v>
      </c>
      <c r="K20" s="178"/>
      <c r="L20" s="23">
        <f t="shared" ref="L20:L26" si="18">IF($K20=TRUE,1,0)</f>
        <v>0</v>
      </c>
      <c r="M20" s="19"/>
      <c r="N20" s="20">
        <f t="shared" ref="N20:N26" si="19">IF($M20=TRUE,1,0)</f>
        <v>0</v>
      </c>
      <c r="O20" s="16"/>
      <c r="P20" s="17">
        <f t="shared" ref="P20:P26" si="20">IF($O20="VRAI",1,0)</f>
        <v>0</v>
      </c>
      <c r="Q20" s="16"/>
      <c r="R20" s="23">
        <f t="shared" si="6"/>
        <v>0</v>
      </c>
      <c r="S20" s="16" t="b">
        <v>0</v>
      </c>
      <c r="T20" s="20">
        <f t="shared" ref="T20:T26" si="21">IF($S20=TRUE,1,0)</f>
        <v>0</v>
      </c>
      <c r="U20" s="1" t="s">
        <v>83</v>
      </c>
    </row>
    <row r="21" spans="1:21" x14ac:dyDescent="0.2">
      <c r="A21" s="204"/>
      <c r="B21" s="1">
        <v>16</v>
      </c>
      <c r="C21" s="116" t="b">
        <v>0</v>
      </c>
      <c r="D21" s="39">
        <f t="shared" si="15"/>
        <v>0</v>
      </c>
      <c r="E21" s="16"/>
      <c r="F21" s="17">
        <f t="shared" si="16"/>
        <v>0</v>
      </c>
      <c r="G21" s="16"/>
      <c r="H21" s="22"/>
      <c r="I21" s="19" t="b">
        <v>0</v>
      </c>
      <c r="J21" s="28">
        <f t="shared" si="17"/>
        <v>0</v>
      </c>
      <c r="K21" s="178"/>
      <c r="L21" s="23">
        <f t="shared" si="18"/>
        <v>0</v>
      </c>
      <c r="M21" s="19"/>
      <c r="N21" s="20">
        <f t="shared" si="19"/>
        <v>0</v>
      </c>
      <c r="O21" s="16"/>
      <c r="P21" s="17">
        <f t="shared" si="20"/>
        <v>0</v>
      </c>
      <c r="Q21" s="16"/>
      <c r="R21" s="23">
        <f t="shared" si="6"/>
        <v>0</v>
      </c>
      <c r="S21" s="16" t="b">
        <v>0</v>
      </c>
      <c r="T21" s="20">
        <f t="shared" si="21"/>
        <v>0</v>
      </c>
    </row>
    <row r="22" spans="1:21" x14ac:dyDescent="0.2">
      <c r="A22" s="204"/>
      <c r="B22" s="1">
        <v>17</v>
      </c>
      <c r="C22" s="116" t="b">
        <v>0</v>
      </c>
      <c r="D22" s="39">
        <f t="shared" si="15"/>
        <v>0</v>
      </c>
      <c r="E22" s="16"/>
      <c r="F22" s="17">
        <f t="shared" si="16"/>
        <v>0</v>
      </c>
      <c r="G22" s="16"/>
      <c r="H22" s="22"/>
      <c r="I22" s="19"/>
      <c r="J22" s="28">
        <f t="shared" si="17"/>
        <v>0</v>
      </c>
      <c r="K22" s="178"/>
      <c r="L22" s="23">
        <f t="shared" si="18"/>
        <v>0</v>
      </c>
      <c r="M22" s="19" t="b">
        <v>0</v>
      </c>
      <c r="N22" s="20">
        <f t="shared" si="19"/>
        <v>0</v>
      </c>
      <c r="O22" s="16"/>
      <c r="P22" s="17">
        <f t="shared" si="20"/>
        <v>0</v>
      </c>
      <c r="Q22" s="16"/>
      <c r="R22" s="23">
        <f t="shared" si="6"/>
        <v>0</v>
      </c>
      <c r="S22" s="16" t="b">
        <v>0</v>
      </c>
      <c r="T22" s="20">
        <f t="shared" si="21"/>
        <v>0</v>
      </c>
    </row>
    <row r="23" spans="1:21" x14ac:dyDescent="0.2">
      <c r="A23" s="204"/>
      <c r="B23" s="1">
        <v>18</v>
      </c>
      <c r="C23" s="116" t="b">
        <v>0</v>
      </c>
      <c r="D23" s="39">
        <f t="shared" si="15"/>
        <v>0</v>
      </c>
      <c r="E23" s="16"/>
      <c r="F23" s="17">
        <f t="shared" si="16"/>
        <v>0</v>
      </c>
      <c r="G23" s="16"/>
      <c r="H23" s="22"/>
      <c r="I23" s="19" t="b">
        <v>0</v>
      </c>
      <c r="J23" s="28">
        <f t="shared" si="17"/>
        <v>0</v>
      </c>
      <c r="K23" s="178"/>
      <c r="L23" s="23">
        <f t="shared" si="18"/>
        <v>0</v>
      </c>
      <c r="M23" s="19"/>
      <c r="N23" s="20">
        <f t="shared" si="19"/>
        <v>0</v>
      </c>
      <c r="O23" s="16"/>
      <c r="P23" s="17">
        <f t="shared" si="20"/>
        <v>0</v>
      </c>
      <c r="Q23" s="16"/>
      <c r="R23" s="23">
        <f t="shared" si="6"/>
        <v>0</v>
      </c>
      <c r="S23" s="16" t="b">
        <v>0</v>
      </c>
      <c r="T23" s="20">
        <f t="shared" si="21"/>
        <v>0</v>
      </c>
    </row>
    <row r="24" spans="1:21" x14ac:dyDescent="0.2">
      <c r="A24" s="204"/>
      <c r="B24" s="1">
        <v>19</v>
      </c>
      <c r="C24" s="116" t="b">
        <v>0</v>
      </c>
      <c r="D24" s="39">
        <f t="shared" si="15"/>
        <v>0</v>
      </c>
      <c r="E24" s="16"/>
      <c r="F24" s="17">
        <f t="shared" si="16"/>
        <v>0</v>
      </c>
      <c r="G24" s="16"/>
      <c r="H24" s="22"/>
      <c r="I24" s="19"/>
      <c r="J24" s="28">
        <f t="shared" si="17"/>
        <v>0</v>
      </c>
      <c r="K24" s="178" t="b">
        <v>0</v>
      </c>
      <c r="L24" s="23">
        <f t="shared" si="18"/>
        <v>0</v>
      </c>
      <c r="M24" s="19"/>
      <c r="N24" s="20">
        <f t="shared" si="19"/>
        <v>0</v>
      </c>
      <c r="O24" s="16"/>
      <c r="P24" s="17">
        <f t="shared" si="20"/>
        <v>0</v>
      </c>
      <c r="Q24" s="16" t="b">
        <v>0</v>
      </c>
      <c r="R24" s="23">
        <f t="shared" si="6"/>
        <v>0</v>
      </c>
      <c r="S24" s="16"/>
      <c r="T24" s="20">
        <f t="shared" si="21"/>
        <v>0</v>
      </c>
    </row>
    <row r="25" spans="1:21" x14ac:dyDescent="0.2">
      <c r="A25" s="204"/>
      <c r="B25" s="1">
        <v>20</v>
      </c>
      <c r="C25" s="116"/>
      <c r="D25" s="20">
        <f t="shared" si="15"/>
        <v>0</v>
      </c>
      <c r="E25" s="16" t="b">
        <v>0</v>
      </c>
      <c r="F25" s="17">
        <f t="shared" si="16"/>
        <v>0</v>
      </c>
      <c r="G25" s="16"/>
      <c r="H25" s="22"/>
      <c r="I25" s="19"/>
      <c r="J25" s="28">
        <f t="shared" si="17"/>
        <v>0</v>
      </c>
      <c r="K25" s="178"/>
      <c r="L25" s="23">
        <f t="shared" si="18"/>
        <v>0</v>
      </c>
      <c r="M25" s="19"/>
      <c r="N25" s="20">
        <f t="shared" si="19"/>
        <v>0</v>
      </c>
      <c r="O25" s="16" t="b">
        <v>0</v>
      </c>
      <c r="P25" s="17">
        <f t="shared" si="20"/>
        <v>0</v>
      </c>
      <c r="Q25" s="16" t="b">
        <v>0</v>
      </c>
      <c r="R25" s="23">
        <f t="shared" si="6"/>
        <v>0</v>
      </c>
      <c r="S25" s="16"/>
      <c r="T25" s="20">
        <f t="shared" si="21"/>
        <v>0</v>
      </c>
    </row>
    <row r="26" spans="1:21" x14ac:dyDescent="0.2">
      <c r="A26" s="204"/>
      <c r="B26" s="1">
        <v>21</v>
      </c>
      <c r="C26" s="116"/>
      <c r="D26" s="20">
        <f t="shared" si="15"/>
        <v>0</v>
      </c>
      <c r="E26" s="16" t="b">
        <v>0</v>
      </c>
      <c r="F26" s="17">
        <f t="shared" si="16"/>
        <v>0</v>
      </c>
      <c r="G26" s="16"/>
      <c r="H26" s="22"/>
      <c r="I26" s="19"/>
      <c r="J26" s="28">
        <f t="shared" si="17"/>
        <v>0</v>
      </c>
      <c r="K26" s="178"/>
      <c r="L26" s="23">
        <f t="shared" si="18"/>
        <v>0</v>
      </c>
      <c r="M26" s="19"/>
      <c r="N26" s="20">
        <f t="shared" si="19"/>
        <v>0</v>
      </c>
      <c r="O26" s="16" t="b">
        <v>0</v>
      </c>
      <c r="P26" s="17">
        <f t="shared" si="20"/>
        <v>0</v>
      </c>
      <c r="Q26" s="16" t="b">
        <v>0</v>
      </c>
      <c r="R26" s="23">
        <f t="shared" si="6"/>
        <v>0</v>
      </c>
      <c r="S26" s="16"/>
      <c r="T26" s="20">
        <f t="shared" si="21"/>
        <v>0</v>
      </c>
    </row>
    <row r="27" spans="1:21" x14ac:dyDescent="0.2">
      <c r="A27" s="35"/>
      <c r="B27" s="35"/>
      <c r="C27" s="119"/>
      <c r="D27" s="38">
        <f>SUM(D19:D26)</f>
        <v>0</v>
      </c>
      <c r="E27" s="35"/>
      <c r="F27" s="35"/>
      <c r="G27" s="163"/>
      <c r="H27" s="36"/>
      <c r="I27" s="35"/>
      <c r="J27" s="37">
        <f>SUM(J19:J26)</f>
        <v>0</v>
      </c>
      <c r="K27" s="182"/>
      <c r="L27" s="176">
        <f>SUM(L19:L26)</f>
        <v>0</v>
      </c>
      <c r="M27" s="35"/>
      <c r="N27" s="38">
        <f>SUM(N19:N26)</f>
        <v>0</v>
      </c>
      <c r="O27" s="35"/>
      <c r="P27" s="35"/>
      <c r="Q27" s="163"/>
      <c r="R27" s="184">
        <f>SUM(R19:R26)</f>
        <v>0</v>
      </c>
      <c r="S27" s="163"/>
      <c r="T27" s="36"/>
    </row>
    <row r="28" spans="1:21" x14ac:dyDescent="0.2">
      <c r="C28" s="116"/>
      <c r="D28" s="9"/>
      <c r="G28" s="16"/>
      <c r="H28" s="22"/>
      <c r="K28" s="16"/>
      <c r="L28" s="22"/>
      <c r="P28" s="9">
        <f>IF($O28=TRUE,1,0)</f>
        <v>0</v>
      </c>
      <c r="Q28" s="16"/>
      <c r="R28" s="22"/>
      <c r="S28" s="16" t="b">
        <v>0</v>
      </c>
      <c r="T28" s="22"/>
    </row>
    <row r="29" spans="1:21" x14ac:dyDescent="0.2">
      <c r="A29" s="205" t="s">
        <v>14</v>
      </c>
      <c r="B29" s="1">
        <v>22</v>
      </c>
      <c r="C29" s="116" t="b">
        <v>0</v>
      </c>
      <c r="D29" s="9">
        <f>IF($C29=TRUE,1,0)</f>
        <v>0</v>
      </c>
      <c r="F29" s="9">
        <f>IF(E29=TRUE,1,0)</f>
        <v>0</v>
      </c>
      <c r="G29" s="16"/>
      <c r="H29" s="22"/>
      <c r="J29" s="9">
        <f>IF($I29=TRUE,1,0)</f>
        <v>0</v>
      </c>
      <c r="K29" s="16"/>
      <c r="L29" s="23">
        <f>IF(K29=TRUE,1,0)</f>
        <v>0</v>
      </c>
      <c r="P29" s="9">
        <f t="shared" ref="P29:P36" si="22">IF($O29=TRUE,1,0)</f>
        <v>0</v>
      </c>
      <c r="Q29" s="16" t="b">
        <v>0</v>
      </c>
      <c r="R29" s="20">
        <f>IF($Q29=TRUE,1,0)</f>
        <v>0</v>
      </c>
      <c r="S29" s="16" t="b">
        <v>1</v>
      </c>
      <c r="T29" s="20">
        <f>IF($S29=TRUE,1,0)</f>
        <v>1</v>
      </c>
    </row>
    <row r="30" spans="1:21" x14ac:dyDescent="0.2">
      <c r="A30" s="205"/>
      <c r="B30" s="1">
        <v>23</v>
      </c>
      <c r="C30" s="116" t="b">
        <v>0</v>
      </c>
      <c r="D30" s="9">
        <f t="shared" ref="D30:D36" si="23">IF($C30=TRUE,1,0)</f>
        <v>0</v>
      </c>
      <c r="F30" s="9">
        <f t="shared" ref="F30:F36" si="24">IF(E30=TRUE,1,0)</f>
        <v>0</v>
      </c>
      <c r="G30" s="16"/>
      <c r="H30" s="22"/>
      <c r="I30" s="1" t="b">
        <v>0</v>
      </c>
      <c r="J30" s="9">
        <f t="shared" ref="J30:J36" si="25">IF($I30=TRUE,1,0)</f>
        <v>0</v>
      </c>
      <c r="K30" s="16"/>
      <c r="L30" s="23">
        <f t="shared" ref="L30:L36" si="26">IF(K30=TRUE,1,0)</f>
        <v>0</v>
      </c>
      <c r="P30" s="9">
        <f t="shared" si="22"/>
        <v>0</v>
      </c>
      <c r="Q30" s="16"/>
      <c r="R30" s="20">
        <f t="shared" ref="R30:R36" si="27">IF($Q30=TRUE,1,0)</f>
        <v>0</v>
      </c>
      <c r="S30" s="16" t="b">
        <v>0</v>
      </c>
      <c r="T30" s="20">
        <f t="shared" ref="T30:T36" si="28">IF($S30=TRUE,1,0)</f>
        <v>0</v>
      </c>
    </row>
    <row r="31" spans="1:21" x14ac:dyDescent="0.2">
      <c r="A31" s="205"/>
      <c r="B31" s="1">
        <v>24</v>
      </c>
      <c r="C31" s="116" t="b">
        <v>0</v>
      </c>
      <c r="D31" s="9">
        <f t="shared" si="23"/>
        <v>0</v>
      </c>
      <c r="F31" s="9">
        <f t="shared" si="24"/>
        <v>0</v>
      </c>
      <c r="G31" s="16"/>
      <c r="H31" s="22"/>
      <c r="I31" s="1" t="b">
        <v>0</v>
      </c>
      <c r="J31" s="9">
        <f t="shared" si="25"/>
        <v>0</v>
      </c>
      <c r="K31" s="16"/>
      <c r="L31" s="23">
        <f t="shared" si="26"/>
        <v>0</v>
      </c>
      <c r="P31" s="9">
        <f t="shared" si="22"/>
        <v>0</v>
      </c>
      <c r="Q31" s="16"/>
      <c r="R31" s="20">
        <f t="shared" si="27"/>
        <v>0</v>
      </c>
      <c r="S31" s="16" t="b">
        <v>0</v>
      </c>
      <c r="T31" s="20">
        <f t="shared" si="28"/>
        <v>0</v>
      </c>
    </row>
    <row r="32" spans="1:21" x14ac:dyDescent="0.2">
      <c r="A32" s="205"/>
      <c r="B32" s="1">
        <v>25</v>
      </c>
      <c r="C32" s="116" t="b">
        <v>0</v>
      </c>
      <c r="D32" s="9">
        <f t="shared" si="23"/>
        <v>0</v>
      </c>
      <c r="F32" s="9">
        <f t="shared" si="24"/>
        <v>0</v>
      </c>
      <c r="G32" s="16"/>
      <c r="H32" s="22"/>
      <c r="I32" s="1" t="b">
        <v>0</v>
      </c>
      <c r="J32" s="9">
        <f t="shared" si="25"/>
        <v>0</v>
      </c>
      <c r="K32" s="16"/>
      <c r="L32" s="23">
        <f t="shared" si="26"/>
        <v>0</v>
      </c>
      <c r="P32" s="9">
        <f t="shared" si="22"/>
        <v>0</v>
      </c>
      <c r="Q32" s="16"/>
      <c r="R32" s="20">
        <f t="shared" si="27"/>
        <v>0</v>
      </c>
      <c r="S32" s="16" t="b">
        <v>0</v>
      </c>
      <c r="T32" s="20">
        <f t="shared" si="28"/>
        <v>0</v>
      </c>
    </row>
    <row r="33" spans="1:20" x14ac:dyDescent="0.2">
      <c r="A33" s="205"/>
      <c r="B33" s="1">
        <v>26</v>
      </c>
      <c r="C33" s="116" t="b">
        <v>0</v>
      </c>
      <c r="D33" s="9">
        <f t="shared" si="23"/>
        <v>0</v>
      </c>
      <c r="F33" s="9">
        <f t="shared" si="24"/>
        <v>0</v>
      </c>
      <c r="G33" s="16"/>
      <c r="H33" s="22"/>
      <c r="J33" s="9">
        <f t="shared" si="25"/>
        <v>0</v>
      </c>
      <c r="K33" s="16"/>
      <c r="L33" s="23">
        <f t="shared" si="26"/>
        <v>0</v>
      </c>
      <c r="M33" s="1" t="b">
        <v>0</v>
      </c>
      <c r="P33" s="9">
        <f t="shared" si="22"/>
        <v>0</v>
      </c>
      <c r="Q33" s="16"/>
      <c r="R33" s="20">
        <f t="shared" si="27"/>
        <v>0</v>
      </c>
      <c r="S33" s="16" t="b">
        <v>0</v>
      </c>
      <c r="T33" s="20">
        <f t="shared" si="28"/>
        <v>0</v>
      </c>
    </row>
    <row r="34" spans="1:20" x14ac:dyDescent="0.2">
      <c r="A34" s="205"/>
      <c r="B34" s="1">
        <v>27</v>
      </c>
      <c r="C34" s="116" t="b">
        <v>0</v>
      </c>
      <c r="D34" s="9">
        <f t="shared" si="23"/>
        <v>0</v>
      </c>
      <c r="F34" s="9">
        <f t="shared" si="24"/>
        <v>0</v>
      </c>
      <c r="G34" s="16"/>
      <c r="H34" s="22"/>
      <c r="J34" s="9">
        <f t="shared" si="25"/>
        <v>0</v>
      </c>
      <c r="K34" s="16" t="b">
        <v>0</v>
      </c>
      <c r="L34" s="23">
        <f t="shared" si="26"/>
        <v>0</v>
      </c>
      <c r="P34" s="9">
        <f t="shared" si="22"/>
        <v>0</v>
      </c>
      <c r="Q34" s="16"/>
      <c r="R34" s="20">
        <f t="shared" si="27"/>
        <v>0</v>
      </c>
      <c r="S34" s="16" t="b">
        <v>0</v>
      </c>
      <c r="T34" s="20">
        <f t="shared" si="28"/>
        <v>0</v>
      </c>
    </row>
    <row r="35" spans="1:20" x14ac:dyDescent="0.2">
      <c r="A35" s="205"/>
      <c r="B35" s="1">
        <v>28</v>
      </c>
      <c r="C35" s="116"/>
      <c r="D35" s="9">
        <f t="shared" si="23"/>
        <v>0</v>
      </c>
      <c r="E35" s="13" t="b">
        <v>0</v>
      </c>
      <c r="F35" s="43">
        <f t="shared" si="24"/>
        <v>0</v>
      </c>
      <c r="G35" s="16"/>
      <c r="H35" s="22"/>
      <c r="J35" s="9">
        <f t="shared" si="25"/>
        <v>0</v>
      </c>
      <c r="K35" s="16"/>
      <c r="L35" s="23">
        <f t="shared" si="26"/>
        <v>0</v>
      </c>
      <c r="O35" s="1" t="b">
        <v>0</v>
      </c>
      <c r="P35" s="9">
        <f t="shared" si="22"/>
        <v>0</v>
      </c>
      <c r="Q35" s="16"/>
      <c r="R35" s="20">
        <f t="shared" si="27"/>
        <v>0</v>
      </c>
      <c r="S35" s="16" t="b">
        <v>0</v>
      </c>
      <c r="T35" s="20">
        <f t="shared" si="28"/>
        <v>0</v>
      </c>
    </row>
    <row r="36" spans="1:20" x14ac:dyDescent="0.2">
      <c r="A36" s="205"/>
      <c r="B36" s="1">
        <v>29</v>
      </c>
      <c r="C36" s="116"/>
      <c r="D36" s="9">
        <f t="shared" si="23"/>
        <v>0</v>
      </c>
      <c r="E36" s="13" t="b">
        <v>0</v>
      </c>
      <c r="F36" s="43">
        <f t="shared" si="24"/>
        <v>0</v>
      </c>
      <c r="G36" s="16"/>
      <c r="H36" s="22"/>
      <c r="J36" s="9">
        <f t="shared" si="25"/>
        <v>0</v>
      </c>
      <c r="K36" s="16"/>
      <c r="L36" s="23">
        <f t="shared" si="26"/>
        <v>0</v>
      </c>
      <c r="O36" s="1" t="b">
        <v>0</v>
      </c>
      <c r="P36" s="9">
        <f t="shared" si="22"/>
        <v>0</v>
      </c>
      <c r="Q36" s="16"/>
      <c r="R36" s="20">
        <f t="shared" si="27"/>
        <v>0</v>
      </c>
      <c r="S36" s="16" t="b">
        <v>0</v>
      </c>
      <c r="T36" s="20">
        <f t="shared" si="28"/>
        <v>0</v>
      </c>
    </row>
    <row r="37" spans="1:20" x14ac:dyDescent="0.2">
      <c r="A37" s="40"/>
      <c r="B37" s="40"/>
      <c r="C37" s="120"/>
      <c r="D37" s="41">
        <f>SUM(D29:D36)</f>
        <v>0</v>
      </c>
      <c r="E37" s="40"/>
      <c r="F37" s="40"/>
      <c r="G37" s="164"/>
      <c r="H37" s="170"/>
      <c r="I37" s="40"/>
      <c r="J37" s="41">
        <f>SUM(R37)</f>
        <v>0</v>
      </c>
      <c r="K37" s="164"/>
      <c r="L37" s="177">
        <f>SUM(L29:L36)</f>
        <v>0</v>
      </c>
      <c r="M37" s="40"/>
      <c r="N37" s="40"/>
      <c r="O37" s="40"/>
      <c r="P37" s="40"/>
      <c r="Q37" s="164"/>
      <c r="R37" s="185">
        <f>SUM(R29:R36)</f>
        <v>0</v>
      </c>
      <c r="S37" s="164"/>
      <c r="T37" s="185">
        <f>SUM(T29:T36)</f>
        <v>1</v>
      </c>
    </row>
    <row r="38" spans="1:20" x14ac:dyDescent="0.2">
      <c r="C38" s="116"/>
      <c r="G38" s="16"/>
      <c r="H38" s="22"/>
      <c r="J38" s="9">
        <f>IF($I38=TRUE,1,0)</f>
        <v>0</v>
      </c>
      <c r="K38" s="16"/>
      <c r="L38" s="22"/>
      <c r="P38" s="9"/>
      <c r="Q38" s="16"/>
      <c r="R38" s="22"/>
      <c r="S38" s="16"/>
      <c r="T38" s="22"/>
    </row>
    <row r="39" spans="1:20" x14ac:dyDescent="0.2">
      <c r="A39" s="210" t="s">
        <v>15</v>
      </c>
      <c r="B39" s="1">
        <v>30</v>
      </c>
      <c r="C39" s="116" t="b">
        <v>0</v>
      </c>
      <c r="D39" s="9">
        <f>IF($C39=TRUE,1,0)</f>
        <v>0</v>
      </c>
      <c r="E39" s="1" t="b">
        <v>1</v>
      </c>
      <c r="F39" s="1">
        <f>IF($E39=TRUE,1,0)</f>
        <v>1</v>
      </c>
      <c r="G39" s="16"/>
      <c r="H39" s="22"/>
      <c r="I39" s="1" t="b">
        <v>0</v>
      </c>
      <c r="J39" s="9">
        <f t="shared" ref="J39:J44" si="29">IF($I39=TRUE,1,0)</f>
        <v>0</v>
      </c>
      <c r="K39" s="16"/>
      <c r="L39" s="22"/>
      <c r="P39" s="9">
        <f t="shared" ref="P39:P44" si="30">IF($O39=TRUE,1,0)</f>
        <v>0</v>
      </c>
      <c r="Q39" s="16"/>
      <c r="R39" s="22"/>
      <c r="S39" s="16" t="b">
        <v>0</v>
      </c>
      <c r="T39" s="20">
        <f>IF($S39=TRUE,1,0)</f>
        <v>0</v>
      </c>
    </row>
    <row r="40" spans="1:20" x14ac:dyDescent="0.2">
      <c r="A40" s="210"/>
      <c r="B40" s="1">
        <v>31</v>
      </c>
      <c r="C40" s="116" t="b">
        <v>0</v>
      </c>
      <c r="D40" s="9">
        <f t="shared" ref="D40:D42" si="31">IF($C40=TRUE,1,0)</f>
        <v>0</v>
      </c>
      <c r="E40" s="1" t="b">
        <v>0</v>
      </c>
      <c r="F40" s="1">
        <f t="shared" ref="F40:F42" si="32">IF($E40=TRUE,1,0)</f>
        <v>0</v>
      </c>
      <c r="G40" s="16"/>
      <c r="H40" s="22"/>
      <c r="J40" s="9">
        <f t="shared" si="29"/>
        <v>0</v>
      </c>
      <c r="K40" s="16"/>
      <c r="L40" s="22"/>
      <c r="M40" s="1" t="b">
        <v>0</v>
      </c>
      <c r="P40" s="9">
        <f t="shared" si="30"/>
        <v>0</v>
      </c>
      <c r="Q40" s="16"/>
      <c r="R40" s="22"/>
      <c r="S40" s="16" t="b">
        <v>0</v>
      </c>
      <c r="T40" s="20">
        <f t="shared" ref="T40:T42" si="33">IF($S40=TRUE,1,0)</f>
        <v>0</v>
      </c>
    </row>
    <row r="41" spans="1:20" x14ac:dyDescent="0.2">
      <c r="A41" s="210"/>
      <c r="B41" s="1">
        <v>32</v>
      </c>
      <c r="C41" s="116" t="b">
        <v>0</v>
      </c>
      <c r="D41" s="9">
        <f t="shared" si="31"/>
        <v>0</v>
      </c>
      <c r="E41" s="1" t="b">
        <v>0</v>
      </c>
      <c r="F41" s="1">
        <f t="shared" si="32"/>
        <v>0</v>
      </c>
      <c r="G41" s="16"/>
      <c r="H41" s="22"/>
      <c r="J41" s="9">
        <f t="shared" si="29"/>
        <v>0</v>
      </c>
      <c r="K41" s="16"/>
      <c r="L41" s="22"/>
      <c r="P41" s="9">
        <f t="shared" si="30"/>
        <v>0</v>
      </c>
      <c r="Q41" s="16"/>
      <c r="R41" s="22"/>
      <c r="S41" s="16" t="b">
        <v>0</v>
      </c>
      <c r="T41" s="20">
        <f t="shared" si="33"/>
        <v>0</v>
      </c>
    </row>
    <row r="42" spans="1:20" x14ac:dyDescent="0.2">
      <c r="A42" s="210"/>
      <c r="B42" s="1">
        <v>33</v>
      </c>
      <c r="C42" s="116" t="b">
        <v>0</v>
      </c>
      <c r="D42" s="9">
        <f t="shared" si="31"/>
        <v>0</v>
      </c>
      <c r="F42" s="1">
        <f t="shared" si="32"/>
        <v>0</v>
      </c>
      <c r="G42" s="16"/>
      <c r="H42" s="22"/>
      <c r="I42" s="1" t="b">
        <v>0</v>
      </c>
      <c r="J42" s="9">
        <f t="shared" si="29"/>
        <v>0</v>
      </c>
      <c r="K42" s="16"/>
      <c r="L42" s="22"/>
      <c r="P42" s="9">
        <f t="shared" si="30"/>
        <v>0</v>
      </c>
      <c r="Q42" s="16"/>
      <c r="R42" s="22"/>
      <c r="S42" s="16" t="b">
        <v>0</v>
      </c>
      <c r="T42" s="20">
        <f t="shared" si="33"/>
        <v>0</v>
      </c>
    </row>
    <row r="43" spans="1:20" x14ac:dyDescent="0.2">
      <c r="A43" s="210"/>
      <c r="B43" s="1">
        <v>34</v>
      </c>
      <c r="C43" s="116"/>
      <c r="D43" s="9">
        <f>IF($C43=TRUE,1,0)</f>
        <v>0</v>
      </c>
      <c r="E43" s="1" t="b">
        <v>0</v>
      </c>
      <c r="F43" s="13">
        <f>IF($E43=TRUE,1,0)</f>
        <v>0</v>
      </c>
      <c r="G43" s="16"/>
      <c r="H43" s="22"/>
      <c r="J43" s="9">
        <f t="shared" si="29"/>
        <v>0</v>
      </c>
      <c r="K43" s="16"/>
      <c r="L43" s="22"/>
      <c r="O43" s="1" t="b">
        <v>0</v>
      </c>
      <c r="P43" s="43">
        <f t="shared" si="30"/>
        <v>0</v>
      </c>
      <c r="Q43" s="16"/>
      <c r="R43" s="22"/>
      <c r="S43" s="16" t="b">
        <v>0</v>
      </c>
      <c r="T43" s="20">
        <f>IF($S43=TRUE,1,0)</f>
        <v>0</v>
      </c>
    </row>
    <row r="44" spans="1:20" x14ac:dyDescent="0.2">
      <c r="A44" s="210"/>
      <c r="B44" s="1">
        <v>35</v>
      </c>
      <c r="C44" s="116"/>
      <c r="D44" s="9">
        <f>IF($C44=TRUE,1,0)</f>
        <v>0</v>
      </c>
      <c r="E44" s="1" t="b">
        <v>0</v>
      </c>
      <c r="F44" s="13">
        <f>IF($E44=TRUE,1,0)</f>
        <v>0</v>
      </c>
      <c r="G44" s="16"/>
      <c r="H44" s="22"/>
      <c r="J44" s="9">
        <f t="shared" si="29"/>
        <v>0</v>
      </c>
      <c r="K44" s="16"/>
      <c r="L44" s="22"/>
      <c r="O44" s="1" t="b">
        <v>0</v>
      </c>
      <c r="P44" s="9">
        <f t="shared" si="30"/>
        <v>0</v>
      </c>
      <c r="Q44" s="16"/>
      <c r="R44" s="22"/>
      <c r="S44" s="16" t="b">
        <v>0</v>
      </c>
      <c r="T44" s="20">
        <f>IF($S44=TRUE,1,0)</f>
        <v>0</v>
      </c>
    </row>
    <row r="45" spans="1:20" x14ac:dyDescent="0.2">
      <c r="A45" s="42"/>
      <c r="B45" s="42"/>
      <c r="C45" s="121"/>
      <c r="D45" s="42"/>
      <c r="E45" s="42"/>
      <c r="F45" s="42"/>
      <c r="G45" s="165"/>
      <c r="H45" s="171"/>
      <c r="I45" s="42"/>
      <c r="J45" s="42"/>
      <c r="K45" s="165"/>
      <c r="L45" s="171"/>
      <c r="M45" s="42"/>
      <c r="N45" s="42"/>
      <c r="O45" s="42"/>
      <c r="P45" s="42"/>
      <c r="Q45" s="165"/>
      <c r="R45" s="171"/>
      <c r="S45" s="165"/>
      <c r="T45" s="171"/>
    </row>
    <row r="46" spans="1:20" x14ac:dyDescent="0.2">
      <c r="C46" s="116"/>
      <c r="G46" s="16"/>
      <c r="H46" s="22"/>
      <c r="K46" s="16"/>
      <c r="L46" s="22"/>
      <c r="Q46" s="16"/>
      <c r="R46" s="22"/>
      <c r="S46" s="16"/>
      <c r="T46" s="22"/>
    </row>
    <row r="47" spans="1:20" x14ac:dyDescent="0.2">
      <c r="A47" s="209" t="s">
        <v>49</v>
      </c>
      <c r="B47" s="1">
        <v>36</v>
      </c>
      <c r="C47" s="116" t="b">
        <v>0</v>
      </c>
      <c r="D47" s="10">
        <f>IF(C47=TRUE,1,0)</f>
        <v>0</v>
      </c>
      <c r="G47" s="16" t="b">
        <v>0</v>
      </c>
      <c r="H47" s="23">
        <f>IF($G47=TRUE,1,0)</f>
        <v>0</v>
      </c>
      <c r="K47" s="16"/>
      <c r="L47" s="20">
        <f>IF($G32=TRUE,1,0)</f>
        <v>0</v>
      </c>
      <c r="Q47" s="16"/>
      <c r="R47" s="22"/>
      <c r="S47" s="16" t="b">
        <v>0</v>
      </c>
      <c r="T47" s="20">
        <f>IF($S47=TRUE,1,0)</f>
        <v>0</v>
      </c>
    </row>
    <row r="48" spans="1:20" x14ac:dyDescent="0.2">
      <c r="A48" s="209"/>
      <c r="B48" s="1">
        <v>37</v>
      </c>
      <c r="C48" s="116" t="b">
        <v>0</v>
      </c>
      <c r="D48" s="10">
        <f t="shared" ref="D48:D51" si="34">IF(C48=TRUE,1,0)</f>
        <v>0</v>
      </c>
      <c r="G48" s="16" t="b">
        <v>0</v>
      </c>
      <c r="H48" s="23">
        <f t="shared" ref="H48:H51" si="35">IF($G48=TRUE,1,0)</f>
        <v>0</v>
      </c>
      <c r="K48" s="16"/>
      <c r="L48" s="20">
        <f t="shared" ref="L48:L51" si="36">IF($G33=TRUE,1,0)</f>
        <v>0</v>
      </c>
      <c r="Q48" s="16"/>
      <c r="R48" s="22"/>
      <c r="S48" s="16" t="b">
        <v>0</v>
      </c>
      <c r="T48" s="20">
        <f t="shared" ref="T48:T51" si="37">IF($S48=TRUE,1,0)</f>
        <v>0</v>
      </c>
    </row>
    <row r="49" spans="1:20" x14ac:dyDescent="0.2">
      <c r="A49" s="209"/>
      <c r="B49" s="1">
        <v>38</v>
      </c>
      <c r="C49" s="116" t="b">
        <v>0</v>
      </c>
      <c r="D49" s="10">
        <f t="shared" si="34"/>
        <v>0</v>
      </c>
      <c r="G49" s="16"/>
      <c r="H49" s="23">
        <f t="shared" si="35"/>
        <v>0</v>
      </c>
      <c r="K49" s="16" t="b">
        <v>0</v>
      </c>
      <c r="L49" s="20">
        <f t="shared" si="36"/>
        <v>0</v>
      </c>
      <c r="Q49" s="16"/>
      <c r="R49" s="22"/>
      <c r="S49" s="16" t="b">
        <v>0</v>
      </c>
      <c r="T49" s="20">
        <f t="shared" si="37"/>
        <v>0</v>
      </c>
    </row>
    <row r="50" spans="1:20" x14ac:dyDescent="0.2">
      <c r="A50" s="209"/>
      <c r="B50" s="1">
        <v>39</v>
      </c>
      <c r="C50" s="116" t="b">
        <v>0</v>
      </c>
      <c r="D50" s="10">
        <f t="shared" si="34"/>
        <v>0</v>
      </c>
      <c r="G50" s="16"/>
      <c r="H50" s="23">
        <f t="shared" si="35"/>
        <v>0</v>
      </c>
      <c r="K50" s="16" t="b">
        <v>0</v>
      </c>
      <c r="L50" s="20">
        <f t="shared" si="36"/>
        <v>0</v>
      </c>
      <c r="Q50" s="16"/>
      <c r="R50" s="22"/>
      <c r="S50" s="16" t="b">
        <v>0</v>
      </c>
      <c r="T50" s="20">
        <f t="shared" si="37"/>
        <v>0</v>
      </c>
    </row>
    <row r="51" spans="1:20" x14ac:dyDescent="0.2">
      <c r="A51" s="209"/>
      <c r="B51" s="1">
        <v>40</v>
      </c>
      <c r="C51" s="116" t="b">
        <v>0</v>
      </c>
      <c r="D51" s="10">
        <f t="shared" si="34"/>
        <v>0</v>
      </c>
      <c r="G51" s="16"/>
      <c r="H51" s="23">
        <f t="shared" si="35"/>
        <v>0</v>
      </c>
      <c r="K51" s="16" t="b">
        <v>0</v>
      </c>
      <c r="L51" s="20">
        <f t="shared" si="36"/>
        <v>0</v>
      </c>
      <c r="Q51" s="16"/>
      <c r="R51" s="22"/>
      <c r="S51" s="16" t="b">
        <v>0</v>
      </c>
      <c r="T51" s="20">
        <f t="shared" si="37"/>
        <v>0</v>
      </c>
    </row>
    <row r="52" spans="1:20" s="84" customFormat="1" x14ac:dyDescent="0.2">
      <c r="A52" s="83"/>
      <c r="B52" s="83"/>
      <c r="C52" s="122"/>
      <c r="D52" s="83">
        <f>SUM(D47:D51)</f>
        <v>0</v>
      </c>
      <c r="E52" s="83"/>
      <c r="F52" s="83"/>
      <c r="G52" s="166"/>
      <c r="H52" s="172">
        <f t="shared" ref="H52:T52" si="38">SUM(H47:H51)</f>
        <v>0</v>
      </c>
      <c r="I52" s="83"/>
      <c r="J52" s="83"/>
      <c r="K52" s="166"/>
      <c r="L52" s="172">
        <f t="shared" si="38"/>
        <v>0</v>
      </c>
      <c r="M52" s="83"/>
      <c r="N52" s="83"/>
      <c r="O52" s="83"/>
      <c r="P52" s="83">
        <f t="shared" si="38"/>
        <v>0</v>
      </c>
      <c r="Q52" s="166"/>
      <c r="R52" s="172">
        <f t="shared" si="38"/>
        <v>0</v>
      </c>
      <c r="S52" s="166"/>
      <c r="T52" s="172">
        <f t="shared" si="38"/>
        <v>0</v>
      </c>
    </row>
    <row r="53" spans="1:20" x14ac:dyDescent="0.2">
      <c r="C53" s="116"/>
      <c r="G53" s="16"/>
      <c r="H53" s="22"/>
      <c r="K53" s="16"/>
      <c r="L53" s="22"/>
      <c r="Q53" s="16"/>
      <c r="R53" s="22"/>
      <c r="S53" s="16"/>
      <c r="T53" s="22"/>
    </row>
    <row r="54" spans="1:20" x14ac:dyDescent="0.2">
      <c r="A54" s="208" t="s">
        <v>56</v>
      </c>
      <c r="B54" s="1">
        <v>41</v>
      </c>
      <c r="C54" s="116" t="b">
        <v>0</v>
      </c>
      <c r="E54" s="1" t="b">
        <v>0</v>
      </c>
      <c r="G54" s="16"/>
      <c r="H54" s="22"/>
      <c r="K54" s="16"/>
      <c r="L54" s="22"/>
      <c r="Q54" s="16"/>
      <c r="R54" s="22"/>
      <c r="S54" s="16" t="b">
        <v>0</v>
      </c>
      <c r="T54" s="22"/>
    </row>
    <row r="55" spans="1:20" x14ac:dyDescent="0.2">
      <c r="A55" s="208"/>
      <c r="B55" s="1">
        <v>42</v>
      </c>
      <c r="C55" s="116" t="b">
        <v>0</v>
      </c>
      <c r="E55" s="1" t="b">
        <v>1</v>
      </c>
      <c r="G55" s="16"/>
      <c r="H55" s="22"/>
      <c r="I55" s="1" t="b">
        <v>0</v>
      </c>
      <c r="K55" s="16"/>
      <c r="L55" s="22"/>
      <c r="Q55" s="16"/>
      <c r="R55" s="22"/>
      <c r="S55" s="16" t="b">
        <v>0</v>
      </c>
      <c r="T55" s="22"/>
    </row>
    <row r="56" spans="1:20" x14ac:dyDescent="0.2">
      <c r="A56" s="208"/>
      <c r="B56" s="1">
        <v>43</v>
      </c>
      <c r="C56" s="116" t="b">
        <v>0</v>
      </c>
      <c r="E56" s="1" t="b">
        <v>0</v>
      </c>
      <c r="G56" s="16"/>
      <c r="H56" s="22"/>
      <c r="K56" s="16"/>
      <c r="L56" s="22"/>
      <c r="Q56" s="16"/>
      <c r="R56" s="22"/>
      <c r="S56" s="16" t="b">
        <v>0</v>
      </c>
      <c r="T56" s="22"/>
    </row>
    <row r="57" spans="1:20" x14ac:dyDescent="0.2">
      <c r="A57" s="208"/>
      <c r="B57" s="1">
        <v>44</v>
      </c>
      <c r="C57" s="116" t="b">
        <v>0</v>
      </c>
      <c r="E57" s="1" t="b">
        <v>0</v>
      </c>
      <c r="G57" s="16"/>
      <c r="H57" s="22"/>
      <c r="K57" s="16"/>
      <c r="L57" s="22"/>
      <c r="Q57" s="16"/>
      <c r="R57" s="22"/>
      <c r="S57" s="16" t="b">
        <v>0</v>
      </c>
      <c r="T57" s="22"/>
    </row>
    <row r="58" spans="1:20" x14ac:dyDescent="0.2">
      <c r="A58" s="208"/>
      <c r="B58" s="1">
        <v>45</v>
      </c>
      <c r="C58" s="116" t="b">
        <v>0</v>
      </c>
      <c r="E58" s="1" t="b">
        <v>1</v>
      </c>
      <c r="G58" s="16"/>
      <c r="H58" s="22"/>
      <c r="K58" s="16" t="b">
        <v>0</v>
      </c>
      <c r="L58" s="22"/>
      <c r="Q58" s="16"/>
      <c r="R58" s="22"/>
      <c r="S58" s="16" t="b">
        <v>0</v>
      </c>
      <c r="T58" s="22"/>
    </row>
    <row r="59" spans="1:20" x14ac:dyDescent="0.2">
      <c r="A59" s="85"/>
      <c r="B59" s="85"/>
      <c r="C59" s="123"/>
      <c r="D59" s="85"/>
      <c r="E59" s="85"/>
      <c r="F59" s="85"/>
      <c r="G59" s="167"/>
      <c r="H59" s="173"/>
      <c r="I59" s="85"/>
      <c r="J59" s="85"/>
      <c r="K59" s="167"/>
      <c r="L59" s="173"/>
      <c r="M59" s="85"/>
      <c r="N59" s="85"/>
      <c r="O59" s="85"/>
      <c r="P59" s="85"/>
      <c r="Q59" s="167"/>
      <c r="R59" s="173"/>
      <c r="S59" s="167"/>
      <c r="T59" s="173"/>
    </row>
    <row r="60" spans="1:20" x14ac:dyDescent="0.2">
      <c r="C60" s="116"/>
      <c r="G60" s="16"/>
      <c r="H60" s="22"/>
      <c r="K60" s="16"/>
      <c r="L60" s="22"/>
      <c r="Q60" s="16"/>
      <c r="R60" s="22"/>
      <c r="S60" s="16"/>
      <c r="T60" s="22"/>
    </row>
    <row r="61" spans="1:20" x14ac:dyDescent="0.2">
      <c r="A61" s="206" t="s">
        <v>61</v>
      </c>
      <c r="B61" s="1">
        <v>46</v>
      </c>
      <c r="C61" s="116" t="b">
        <v>0</v>
      </c>
      <c r="E61" s="1" t="b">
        <v>0</v>
      </c>
      <c r="G61" s="16"/>
      <c r="H61" s="22"/>
      <c r="K61" s="16"/>
      <c r="L61" s="22"/>
      <c r="Q61" s="16"/>
      <c r="R61" s="22"/>
      <c r="S61" s="16"/>
      <c r="T61" s="22"/>
    </row>
    <row r="62" spans="1:20" x14ac:dyDescent="0.2">
      <c r="A62" s="206"/>
      <c r="B62" s="1">
        <v>47</v>
      </c>
      <c r="C62" s="116" t="b">
        <v>0</v>
      </c>
      <c r="G62" s="16"/>
      <c r="H62" s="22"/>
      <c r="I62" s="1" t="b">
        <v>0</v>
      </c>
      <c r="K62" s="16"/>
      <c r="L62" s="22"/>
      <c r="Q62" s="16"/>
      <c r="R62" s="22"/>
      <c r="S62" s="16"/>
      <c r="T62" s="22"/>
    </row>
    <row r="63" spans="1:20" x14ac:dyDescent="0.2">
      <c r="A63" s="206"/>
      <c r="B63" s="1">
        <v>48</v>
      </c>
      <c r="C63" s="116"/>
      <c r="G63" s="16"/>
      <c r="H63" s="22"/>
      <c r="K63" s="16"/>
      <c r="L63" s="22"/>
      <c r="O63" s="1" t="b">
        <v>0</v>
      </c>
      <c r="Q63" s="16"/>
      <c r="R63" s="22"/>
      <c r="S63" s="16"/>
      <c r="T63" s="22"/>
    </row>
    <row r="64" spans="1:20" x14ac:dyDescent="0.2">
      <c r="A64" s="206"/>
      <c r="B64" s="1">
        <v>49</v>
      </c>
      <c r="C64" s="116"/>
      <c r="G64" s="16"/>
      <c r="H64" s="22"/>
      <c r="K64" s="16" t="b">
        <v>0</v>
      </c>
      <c r="L64" s="22"/>
      <c r="Q64" s="16"/>
      <c r="R64" s="22"/>
      <c r="S64" s="16"/>
      <c r="T64" s="22"/>
    </row>
    <row r="65" spans="1:20" x14ac:dyDescent="0.2">
      <c r="A65" s="107"/>
      <c r="B65" s="107"/>
      <c r="C65" s="124"/>
      <c r="D65" s="107"/>
      <c r="E65" s="107"/>
      <c r="F65" s="107"/>
      <c r="G65" s="168"/>
      <c r="H65" s="174"/>
      <c r="I65" s="107"/>
      <c r="J65" s="107"/>
      <c r="K65" s="168"/>
      <c r="L65" s="174"/>
      <c r="M65" s="107"/>
      <c r="N65" s="107"/>
      <c r="O65" s="107"/>
      <c r="P65" s="107"/>
      <c r="Q65" s="168"/>
      <c r="R65" s="174"/>
      <c r="S65" s="168"/>
      <c r="T65" s="174"/>
    </row>
    <row r="66" spans="1:20" x14ac:dyDescent="0.2">
      <c r="C66" s="116"/>
      <c r="G66" s="16"/>
      <c r="H66" s="22"/>
      <c r="K66" s="16"/>
      <c r="L66" s="22"/>
      <c r="Q66" s="16"/>
      <c r="R66" s="22"/>
      <c r="S66" s="16"/>
      <c r="T66" s="22"/>
    </row>
    <row r="67" spans="1:20" x14ac:dyDescent="0.2">
      <c r="A67" s="207" t="s">
        <v>66</v>
      </c>
      <c r="B67" s="1">
        <v>50</v>
      </c>
      <c r="C67" s="116" t="b">
        <v>0</v>
      </c>
      <c r="G67" s="16"/>
      <c r="H67" s="22"/>
      <c r="I67" s="1" t="b">
        <v>0</v>
      </c>
      <c r="K67" s="16"/>
      <c r="L67" s="22"/>
      <c r="Q67" s="16"/>
      <c r="R67" s="22"/>
      <c r="S67" s="16" t="b">
        <v>0</v>
      </c>
      <c r="T67" s="22"/>
    </row>
    <row r="68" spans="1:20" x14ac:dyDescent="0.2">
      <c r="A68" s="207"/>
      <c r="B68" s="1">
        <v>51</v>
      </c>
      <c r="C68" s="116" t="b">
        <v>0</v>
      </c>
      <c r="G68" s="16" t="b">
        <v>0</v>
      </c>
      <c r="H68" s="22"/>
      <c r="K68" s="16"/>
      <c r="L68" s="22"/>
      <c r="Q68" s="16"/>
      <c r="R68" s="22"/>
      <c r="S68" s="16" t="b">
        <v>0</v>
      </c>
      <c r="T68" s="22"/>
    </row>
    <row r="69" spans="1:20" x14ac:dyDescent="0.2">
      <c r="A69" s="207"/>
      <c r="B69" s="1">
        <v>52</v>
      </c>
      <c r="C69" s="116" t="b">
        <v>0</v>
      </c>
      <c r="G69" s="16" t="b">
        <v>0</v>
      </c>
      <c r="H69" s="22"/>
      <c r="K69" s="16"/>
      <c r="L69" s="22"/>
      <c r="Q69" s="16"/>
      <c r="R69" s="22"/>
      <c r="S69" s="16" t="b">
        <v>0</v>
      </c>
      <c r="T69" s="22"/>
    </row>
    <row r="70" spans="1:20" x14ac:dyDescent="0.2">
      <c r="A70" s="207"/>
      <c r="B70" s="1">
        <v>53</v>
      </c>
      <c r="C70" s="116" t="b">
        <v>0</v>
      </c>
      <c r="E70" s="1" t="b">
        <v>0</v>
      </c>
      <c r="G70" s="16"/>
      <c r="H70" s="22"/>
      <c r="K70" s="16"/>
      <c r="L70" s="22"/>
      <c r="Q70" s="16"/>
      <c r="R70" s="22"/>
      <c r="S70" s="16" t="b">
        <v>0</v>
      </c>
      <c r="T70" s="22"/>
    </row>
    <row r="71" spans="1:20" x14ac:dyDescent="0.2">
      <c r="A71" s="108"/>
      <c r="B71" s="108"/>
      <c r="C71" s="108"/>
      <c r="D71" s="108"/>
      <c r="E71" s="108"/>
      <c r="F71" s="108"/>
      <c r="G71" s="169"/>
      <c r="H71" s="175"/>
      <c r="I71" s="108"/>
      <c r="J71" s="108"/>
      <c r="K71" s="169"/>
      <c r="L71" s="187">
        <f>SUM(L67:L70)</f>
        <v>0</v>
      </c>
      <c r="M71" s="108"/>
      <c r="N71" s="108"/>
      <c r="O71" s="108"/>
      <c r="P71" s="108"/>
      <c r="Q71" s="169"/>
      <c r="R71" s="175"/>
      <c r="S71" s="169"/>
      <c r="T71" s="175"/>
    </row>
    <row r="73" spans="1:20" s="70" customFormat="1" x14ac:dyDescent="0.2">
      <c r="D73" s="115">
        <f>SUM(D2:D71)</f>
        <v>0</v>
      </c>
      <c r="F73" s="109">
        <f t="shared" ref="F73:T73" si="39">SUM(F2:F71)</f>
        <v>1</v>
      </c>
      <c r="H73" s="83">
        <f t="shared" si="39"/>
        <v>0</v>
      </c>
      <c r="J73" s="110">
        <f t="shared" si="39"/>
        <v>2</v>
      </c>
      <c r="L73" s="41">
        <f t="shared" si="39"/>
        <v>0</v>
      </c>
      <c r="N73" s="111">
        <f t="shared" si="39"/>
        <v>0</v>
      </c>
      <c r="P73" s="112">
        <f t="shared" si="39"/>
        <v>0</v>
      </c>
      <c r="R73" s="113">
        <f t="shared" si="39"/>
        <v>0</v>
      </c>
      <c r="T73" s="114">
        <f t="shared" si="39"/>
        <v>2</v>
      </c>
    </row>
    <row r="78" spans="1:20" s="186" customFormat="1" ht="42.75" x14ac:dyDescent="0.25">
      <c r="A78" s="186" t="s">
        <v>72</v>
      </c>
      <c r="C78" s="186" t="s">
        <v>4</v>
      </c>
      <c r="D78" s="186" t="s">
        <v>10</v>
      </c>
      <c r="E78" s="186" t="s">
        <v>76</v>
      </c>
      <c r="F78" s="186" t="s">
        <v>77</v>
      </c>
      <c r="G78" s="186" t="s">
        <v>78</v>
      </c>
      <c r="H78" s="32" t="s">
        <v>79</v>
      </c>
      <c r="I78" s="32" t="s">
        <v>80</v>
      </c>
      <c r="J78" s="32" t="s">
        <v>81</v>
      </c>
    </row>
    <row r="79" spans="1:20" ht="28.5" x14ac:dyDescent="0.2">
      <c r="B79" s="152" t="s">
        <v>73</v>
      </c>
      <c r="C79" s="1">
        <f>N73</f>
        <v>0</v>
      </c>
    </row>
    <row r="80" spans="1:20" ht="42.75" x14ac:dyDescent="0.2">
      <c r="B80" s="152" t="s">
        <v>75</v>
      </c>
      <c r="C80" s="1">
        <f>R73</f>
        <v>0</v>
      </c>
    </row>
    <row r="81" spans="2:3" ht="42.75" x14ac:dyDescent="0.2">
      <c r="B81" s="152" t="s">
        <v>13</v>
      </c>
      <c r="C81" s="1">
        <f>L73</f>
        <v>0</v>
      </c>
    </row>
    <row r="82" spans="2:3" ht="14.45" customHeight="1" x14ac:dyDescent="0.2">
      <c r="B82" s="152" t="s">
        <v>6</v>
      </c>
      <c r="C82" s="1">
        <f>J73</f>
        <v>2</v>
      </c>
    </row>
    <row r="83" spans="2:3" x14ac:dyDescent="0.2">
      <c r="B83" s="1" t="s">
        <v>74</v>
      </c>
      <c r="C83" s="1">
        <f>P73</f>
        <v>0</v>
      </c>
    </row>
  </sheetData>
  <mergeCells count="18">
    <mergeCell ref="A8:A16"/>
    <mergeCell ref="A19:A26"/>
    <mergeCell ref="A29:A36"/>
    <mergeCell ref="A61:A64"/>
    <mergeCell ref="A67:A70"/>
    <mergeCell ref="A54:A58"/>
    <mergeCell ref="A47:A51"/>
    <mergeCell ref="A39:A44"/>
    <mergeCell ref="A2:A5"/>
    <mergeCell ref="C1:D1"/>
    <mergeCell ref="E1:F1"/>
    <mergeCell ref="S1:T1"/>
    <mergeCell ref="O1:P1"/>
    <mergeCell ref="I1:J1"/>
    <mergeCell ref="G1:H1"/>
    <mergeCell ref="M1:N1"/>
    <mergeCell ref="Q1:R1"/>
    <mergeCell ref="K1:L1"/>
  </mergeCells>
  <conditionalFormatting sqref="F12">
    <cfRule type="cellIs" dxfId="13" priority="14" operator="greaterThan">
      <formula>0.5</formula>
    </cfRule>
    <cfRule type="cellIs" dxfId="12" priority="15" operator="greaterThan">
      <formula>"0.5"</formula>
    </cfRule>
  </conditionalFormatting>
  <conditionalFormatting sqref="D2">
    <cfRule type="cellIs" dxfId="11" priority="13" operator="greaterThan">
      <formula>0.5</formula>
    </cfRule>
  </conditionalFormatting>
  <conditionalFormatting sqref="D4:D5">
    <cfRule type="cellIs" dxfId="10" priority="12" operator="greaterThan">
      <formula>0.5</formula>
    </cfRule>
  </conditionalFormatting>
  <conditionalFormatting sqref="F3">
    <cfRule type="cellIs" dxfId="9" priority="11" operator="greaterThan">
      <formula>0.5</formula>
    </cfRule>
  </conditionalFormatting>
  <conditionalFormatting sqref="D8:D11">
    <cfRule type="cellIs" dxfId="8" priority="10" operator="greaterThan">
      <formula>0.5</formula>
    </cfRule>
  </conditionalFormatting>
  <conditionalFormatting sqref="F12:F13">
    <cfRule type="cellIs" dxfId="7" priority="9" operator="greaterThan">
      <formula>0.5</formula>
    </cfRule>
  </conditionalFormatting>
  <conditionalFormatting sqref="D14:D16">
    <cfRule type="cellIs" dxfId="6" priority="8" operator="greaterThan">
      <formula>0.5</formula>
    </cfRule>
  </conditionalFormatting>
  <conditionalFormatting sqref="D19:D24">
    <cfRule type="cellIs" dxfId="5" priority="7" operator="greaterThan">
      <formula>0.5</formula>
    </cfRule>
  </conditionalFormatting>
  <conditionalFormatting sqref="F25:F26">
    <cfRule type="cellIs" dxfId="4" priority="6" operator="greaterThan">
      <formula>0.5</formula>
    </cfRule>
  </conditionalFormatting>
  <conditionalFormatting sqref="D29:D34">
    <cfRule type="cellIs" dxfId="3" priority="5" operator="greaterThan">
      <formula>0.5</formula>
    </cfRule>
  </conditionalFormatting>
  <conditionalFormatting sqref="P38:P44">
    <cfRule type="cellIs" dxfId="2" priority="3" operator="greaterThan">
      <formula>0.5</formula>
    </cfRule>
  </conditionalFormatting>
  <conditionalFormatting sqref="P28:P36">
    <cfRule type="cellIs" dxfId="1" priority="2" operator="greaterThan">
      <formula>0.5</formula>
    </cfRule>
  </conditionalFormatting>
  <conditionalFormatting sqref="P19:P26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1"/>
  <sheetViews>
    <sheetView tabSelected="1" zoomScale="120" zoomScaleNormal="120" workbookViewId="0">
      <selection activeCell="M35" sqref="M35"/>
    </sheetView>
  </sheetViews>
  <sheetFormatPr baseColWidth="10" defaultColWidth="11.5703125" defaultRowHeight="18" x14ac:dyDescent="0.25"/>
  <cols>
    <col min="1" max="5" width="11.5703125" style="2"/>
    <col min="6" max="6" width="8.140625" style="2" customWidth="1"/>
    <col min="7" max="7" width="7.5703125" style="2" customWidth="1"/>
    <col min="8" max="8" width="9.5703125" style="2" customWidth="1"/>
    <col min="9" max="9" width="11.28515625" style="2" customWidth="1"/>
    <col min="10" max="10" width="11.5703125" style="73"/>
    <col min="11" max="16384" width="11.5703125" style="2"/>
  </cols>
  <sheetData>
    <row r="1" spans="1:12" ht="27" x14ac:dyDescent="0.35">
      <c r="C1" s="97" t="s">
        <v>71</v>
      </c>
      <c r="D1" s="88"/>
    </row>
    <row r="3" spans="1:12" s="5" customFormat="1" ht="36" x14ac:dyDescent="0.25">
      <c r="A3" s="61" t="s">
        <v>0</v>
      </c>
      <c r="B3" s="62"/>
      <c r="C3" s="62"/>
      <c r="D3" s="62"/>
      <c r="E3" s="62"/>
      <c r="F3" s="63"/>
      <c r="G3" s="51" t="s">
        <v>1</v>
      </c>
      <c r="H3" s="51" t="s">
        <v>2</v>
      </c>
      <c r="I3" s="52" t="s">
        <v>3</v>
      </c>
      <c r="J3" s="211" t="s">
        <v>55</v>
      </c>
      <c r="K3" s="212"/>
      <c r="L3" s="213"/>
    </row>
    <row r="4" spans="1:12" s="3" customFormat="1" x14ac:dyDescent="0.25">
      <c r="A4" s="6"/>
      <c r="B4" s="6"/>
      <c r="C4" s="6"/>
      <c r="D4" s="6"/>
      <c r="E4" s="6"/>
      <c r="F4" s="6"/>
      <c r="G4" s="6"/>
      <c r="H4" s="6"/>
      <c r="I4" s="6"/>
      <c r="J4" s="74"/>
    </row>
    <row r="5" spans="1:12" ht="19.5" thickBot="1" x14ac:dyDescent="0.35">
      <c r="A5" s="153" t="s">
        <v>16</v>
      </c>
      <c r="B5" s="7"/>
      <c r="C5" s="7"/>
      <c r="D5" s="7"/>
      <c r="E5" s="7"/>
      <c r="F5" s="7"/>
      <c r="G5" s="8"/>
      <c r="H5" s="8"/>
      <c r="I5" s="8"/>
      <c r="J5" s="75" t="str">
        <f>IF('1'!E2=TRUE,"! Besoin de formation","")</f>
        <v/>
      </c>
      <c r="K5" s="72"/>
      <c r="L5" s="72"/>
    </row>
    <row r="6" spans="1:12" ht="20.25" thickTop="1" thickBot="1" x14ac:dyDescent="0.35">
      <c r="A6" s="8"/>
      <c r="B6" s="8"/>
      <c r="C6" s="8"/>
      <c r="D6" s="8"/>
      <c r="E6" s="8"/>
      <c r="F6" s="8"/>
      <c r="G6" s="8"/>
      <c r="H6" s="8"/>
      <c r="I6" s="8"/>
      <c r="J6" s="76"/>
      <c r="K6" s="72"/>
      <c r="L6" s="72"/>
    </row>
    <row r="7" spans="1:12" ht="20.25" thickTop="1" thickBot="1" x14ac:dyDescent="0.35">
      <c r="A7" s="153" t="s">
        <v>17</v>
      </c>
      <c r="B7" s="8"/>
      <c r="C7" s="8"/>
      <c r="D7" s="8"/>
      <c r="E7" s="8"/>
      <c r="F7" s="8"/>
      <c r="G7" s="8"/>
      <c r="H7" s="8"/>
      <c r="I7" s="8"/>
      <c r="J7" s="76" t="str">
        <f>IF('1'!O3=TRUE,"! Stress","")</f>
        <v/>
      </c>
      <c r="K7" s="72"/>
      <c r="L7" s="72"/>
    </row>
    <row r="8" spans="1:12" ht="20.25" thickTop="1" thickBot="1" x14ac:dyDescent="0.35">
      <c r="A8" s="8"/>
      <c r="B8" s="8"/>
      <c r="C8" s="8"/>
      <c r="D8" s="8"/>
      <c r="E8" s="8"/>
      <c r="F8" s="8"/>
      <c r="G8" s="8"/>
      <c r="H8" s="8"/>
      <c r="I8" s="8"/>
      <c r="J8" s="76"/>
      <c r="K8" s="72"/>
      <c r="L8" s="72"/>
    </row>
    <row r="9" spans="1:12" ht="20.25" thickTop="1" thickBot="1" x14ac:dyDescent="0.35">
      <c r="A9" s="153" t="s">
        <v>18</v>
      </c>
      <c r="B9" s="8"/>
      <c r="C9" s="8"/>
      <c r="D9" s="8"/>
      <c r="E9" s="8"/>
      <c r="F9" s="8"/>
      <c r="G9" s="8"/>
      <c r="H9" s="8"/>
      <c r="I9" s="8"/>
      <c r="J9" s="131" t="str">
        <f>IF('1'!G4=TRUE,"! Besoin d'équipement","")</f>
        <v/>
      </c>
      <c r="K9" s="72"/>
      <c r="L9" s="72"/>
    </row>
    <row r="10" spans="1:12" ht="20.25" thickTop="1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77"/>
      <c r="K10" s="72"/>
      <c r="L10" s="72"/>
    </row>
    <row r="11" spans="1:12" ht="20.25" thickTop="1" thickBot="1" x14ac:dyDescent="0.35">
      <c r="A11" s="153" t="s">
        <v>19</v>
      </c>
      <c r="B11" s="8"/>
      <c r="C11" s="8"/>
      <c r="D11" s="8"/>
      <c r="E11" s="8"/>
      <c r="F11" s="8"/>
      <c r="G11" s="8"/>
      <c r="H11" s="8"/>
      <c r="I11" s="8"/>
      <c r="J11" s="125" t="str">
        <f>IF('1'!M5=TRUE,"! Difficulté liée à la santé","")</f>
        <v/>
      </c>
      <c r="K11" s="72"/>
      <c r="L11" s="72"/>
    </row>
    <row r="12" spans="1:12" ht="19.5" thickTop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90"/>
      <c r="K12" s="91"/>
      <c r="L12" s="91"/>
    </row>
    <row r="13" spans="1:12" s="4" customFormat="1" ht="36" x14ac:dyDescent="0.25">
      <c r="A13" s="64" t="s">
        <v>10</v>
      </c>
      <c r="B13" s="65"/>
      <c r="C13" s="65"/>
      <c r="D13" s="65"/>
      <c r="E13" s="65"/>
      <c r="F13" s="66"/>
      <c r="G13" s="54" t="s">
        <v>1</v>
      </c>
      <c r="H13" s="54" t="s">
        <v>2</v>
      </c>
      <c r="I13" s="53" t="s">
        <v>3</v>
      </c>
      <c r="J13" s="214" t="s">
        <v>70</v>
      </c>
      <c r="K13" s="215"/>
      <c r="L13" s="216"/>
    </row>
    <row r="14" spans="1:12" s="15" customFormat="1" thickBot="1" x14ac:dyDescent="0.35">
      <c r="A14" s="45"/>
      <c r="B14" s="45"/>
      <c r="C14" s="45"/>
      <c r="D14" s="45"/>
      <c r="E14" s="45"/>
      <c r="F14" s="45"/>
      <c r="G14" s="45"/>
      <c r="H14" s="45"/>
      <c r="I14" s="45"/>
      <c r="J14" s="89"/>
      <c r="K14" s="89"/>
      <c r="L14" s="89"/>
    </row>
    <row r="15" spans="1:12" ht="18.75" thickTop="1" thickBot="1" x14ac:dyDescent="0.35">
      <c r="A15" s="154" t="s">
        <v>24</v>
      </c>
      <c r="B15" s="45"/>
      <c r="C15" s="45"/>
      <c r="D15" s="45"/>
      <c r="E15" s="45"/>
      <c r="F15" s="45"/>
      <c r="G15" s="45"/>
      <c r="H15" s="45"/>
      <c r="I15" s="45"/>
      <c r="J15" s="126" t="str">
        <f>IF('1'!I8=TRUE,"! Besoin de formation","")</f>
        <v/>
      </c>
      <c r="K15" s="71"/>
      <c r="L15" s="71"/>
    </row>
    <row r="16" spans="1:12" ht="18.75" thickTop="1" thickBot="1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71"/>
      <c r="K16" s="71"/>
      <c r="L16" s="71"/>
    </row>
    <row r="17" spans="1:12" ht="18.75" thickTop="1" thickBot="1" x14ac:dyDescent="0.35">
      <c r="A17" s="154" t="s">
        <v>23</v>
      </c>
      <c r="B17" s="45"/>
      <c r="C17" s="45"/>
      <c r="D17" s="45"/>
      <c r="E17" s="45"/>
      <c r="F17" s="45"/>
      <c r="G17" s="45"/>
      <c r="H17" s="45"/>
      <c r="I17" s="45"/>
      <c r="J17" s="127" t="str">
        <f>IF('1'!M9=TRUE,"! Difficulté liée à la santé","")</f>
        <v/>
      </c>
      <c r="K17" s="71"/>
      <c r="L17" s="71"/>
    </row>
    <row r="18" spans="1:12" ht="18.75" thickTop="1" thickBot="1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71"/>
      <c r="K18" s="71"/>
      <c r="L18" s="71"/>
    </row>
    <row r="19" spans="1:12" ht="18.75" thickTop="1" thickBot="1" x14ac:dyDescent="0.35">
      <c r="A19" s="154" t="s">
        <v>22</v>
      </c>
      <c r="B19" s="45"/>
      <c r="C19" s="45"/>
      <c r="D19" s="45"/>
      <c r="E19" s="45"/>
      <c r="F19" s="45"/>
      <c r="G19" s="45"/>
      <c r="H19" s="45"/>
      <c r="I19" s="45"/>
      <c r="J19" s="128" t="str">
        <f>IF('1'!G10=TRUE,"! Besoin d'équipement","")</f>
        <v/>
      </c>
      <c r="K19" s="71"/>
      <c r="L19" s="71"/>
    </row>
    <row r="20" spans="1:12" ht="18.75" thickTop="1" thickBot="1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71"/>
      <c r="K20" s="71"/>
      <c r="L20" s="71"/>
    </row>
    <row r="21" spans="1:12" ht="18.75" thickTop="1" thickBot="1" x14ac:dyDescent="0.35">
      <c r="A21" s="154" t="s">
        <v>21</v>
      </c>
      <c r="B21" s="45"/>
      <c r="C21" s="45"/>
      <c r="D21" s="45"/>
      <c r="E21" s="45"/>
      <c r="F21" s="45"/>
      <c r="G21" s="45"/>
      <c r="H21" s="45"/>
      <c r="I21" s="45"/>
      <c r="J21" s="126" t="str">
        <f>IF('1'!$I$11=TRUE,"! Besoin de formation","")</f>
        <v/>
      </c>
      <c r="K21" s="71"/>
      <c r="L21" s="71"/>
    </row>
    <row r="22" spans="1:12" ht="18.75" thickTop="1" thickBot="1" x14ac:dyDescent="0.35">
      <c r="A22" s="45"/>
      <c r="B22" s="45"/>
      <c r="C22" s="45"/>
      <c r="D22" s="45"/>
      <c r="E22" s="45"/>
      <c r="F22" s="45"/>
      <c r="G22" s="45"/>
      <c r="H22" s="45"/>
      <c r="I22" s="45"/>
      <c r="J22" s="71"/>
      <c r="K22" s="71"/>
      <c r="L22" s="71"/>
    </row>
    <row r="23" spans="1:12" ht="18.75" thickTop="1" thickBot="1" x14ac:dyDescent="0.35">
      <c r="A23" s="154" t="s">
        <v>20</v>
      </c>
      <c r="B23" s="45"/>
      <c r="C23" s="45"/>
      <c r="D23" s="45"/>
      <c r="E23" s="45"/>
      <c r="F23" s="45"/>
      <c r="G23" s="45"/>
      <c r="H23" s="45"/>
      <c r="I23" s="45"/>
      <c r="J23" s="71" t="str">
        <f>IF('1'!O12=TRUE,"! Stress","")</f>
        <v/>
      </c>
      <c r="K23" s="71"/>
      <c r="L23" s="71"/>
    </row>
    <row r="24" spans="1:12" ht="18.75" thickTop="1" thickBot="1" x14ac:dyDescent="0.35">
      <c r="A24" s="45"/>
      <c r="B24" s="45"/>
      <c r="C24" s="45"/>
      <c r="D24" s="45"/>
      <c r="E24" s="45"/>
      <c r="F24" s="45"/>
      <c r="G24" s="45"/>
      <c r="H24" s="45"/>
      <c r="I24" s="45"/>
      <c r="J24" s="71"/>
      <c r="K24" s="71"/>
      <c r="L24" s="71"/>
    </row>
    <row r="25" spans="1:12" ht="18.75" thickTop="1" thickBot="1" x14ac:dyDescent="0.35">
      <c r="A25" s="154" t="s">
        <v>25</v>
      </c>
      <c r="B25" s="45"/>
      <c r="C25" s="45"/>
      <c r="D25" s="45"/>
      <c r="E25" s="45"/>
      <c r="F25" s="45"/>
      <c r="G25" s="45"/>
      <c r="H25" s="45"/>
      <c r="I25" s="45"/>
      <c r="J25" s="71" t="str">
        <f>IF('1'!O13=TRUE,"! Stress","")</f>
        <v/>
      </c>
      <c r="K25" s="71"/>
      <c r="L25" s="71"/>
    </row>
    <row r="26" spans="1:12" ht="18.75" thickTop="1" thickBot="1" x14ac:dyDescent="0.35">
      <c r="A26" s="45"/>
      <c r="B26" s="45"/>
      <c r="C26" s="45"/>
      <c r="D26" s="45"/>
      <c r="E26" s="45"/>
      <c r="F26" s="45"/>
      <c r="G26" s="45"/>
      <c r="H26" s="45"/>
      <c r="I26" s="45"/>
      <c r="J26" s="71"/>
      <c r="K26" s="71"/>
      <c r="L26" s="71"/>
    </row>
    <row r="27" spans="1:12" ht="18.75" thickTop="1" thickBot="1" x14ac:dyDescent="0.35">
      <c r="A27" s="154" t="s">
        <v>26</v>
      </c>
      <c r="B27" s="45"/>
      <c r="C27" s="45"/>
      <c r="D27" s="45"/>
      <c r="E27" s="45"/>
      <c r="F27" s="45"/>
      <c r="G27" s="45"/>
      <c r="H27" s="45"/>
      <c r="I27" s="45"/>
      <c r="J27" s="128" t="str">
        <f>IF('1'!G14=TRUE,"! Besoin d'équipement","")</f>
        <v/>
      </c>
      <c r="K27" s="71"/>
      <c r="L27" s="71"/>
    </row>
    <row r="28" spans="1:12" ht="18.75" thickTop="1" thickBot="1" x14ac:dyDescent="0.35">
      <c r="A28" s="45"/>
      <c r="B28" s="45"/>
      <c r="C28" s="45"/>
      <c r="D28" s="45"/>
      <c r="E28" s="45"/>
      <c r="F28" s="45"/>
      <c r="G28" s="45"/>
      <c r="H28" s="45"/>
      <c r="I28" s="45"/>
      <c r="J28" s="71"/>
      <c r="K28" s="71"/>
      <c r="L28" s="71"/>
    </row>
    <row r="29" spans="1:12" ht="18.75" thickTop="1" thickBot="1" x14ac:dyDescent="0.35">
      <c r="A29" s="154" t="s">
        <v>27</v>
      </c>
      <c r="B29" s="45"/>
      <c r="C29" s="45"/>
      <c r="D29" s="45"/>
      <c r="E29" s="45"/>
      <c r="F29" s="45"/>
      <c r="G29" s="45"/>
      <c r="H29" s="45"/>
      <c r="I29" s="45"/>
      <c r="J29" s="128" t="str">
        <f>IF('1'!G15=TRUE,"! Besoin d'équipement","")</f>
        <v/>
      </c>
      <c r="K29" s="71"/>
      <c r="L29" s="71"/>
    </row>
    <row r="30" spans="1:12" ht="18.75" thickTop="1" thickBot="1" x14ac:dyDescent="0.35">
      <c r="A30" s="45"/>
      <c r="B30" s="45"/>
      <c r="C30" s="45"/>
      <c r="D30" s="45"/>
      <c r="E30" s="45"/>
      <c r="F30" s="45"/>
      <c r="G30" s="45"/>
      <c r="H30" s="45"/>
      <c r="I30" s="45"/>
      <c r="J30" s="71"/>
      <c r="K30" s="71"/>
      <c r="L30" s="71"/>
    </row>
    <row r="31" spans="1:12" ht="18.75" thickTop="1" thickBot="1" x14ac:dyDescent="0.35">
      <c r="A31" s="154" t="s">
        <v>28</v>
      </c>
      <c r="B31" s="45"/>
      <c r="C31" s="45"/>
      <c r="D31" s="45"/>
      <c r="E31" s="45"/>
      <c r="F31" s="45"/>
      <c r="G31" s="45"/>
      <c r="H31" s="45"/>
      <c r="I31" s="45"/>
      <c r="J31" s="71" t="str">
        <f>IF('1'!Q16=TRUE,"!Manque d'infrastructure","")</f>
        <v/>
      </c>
      <c r="K31" s="71"/>
      <c r="L31" s="71"/>
    </row>
    <row r="32" spans="1:12" ht="18.75" thickTop="1" thickBot="1" x14ac:dyDescent="0.35">
      <c r="A32" s="45"/>
      <c r="B32" s="45"/>
      <c r="C32" s="45"/>
      <c r="D32" s="45"/>
      <c r="E32" s="45"/>
      <c r="F32" s="45"/>
      <c r="G32" s="45"/>
      <c r="H32" s="45"/>
      <c r="I32" s="45"/>
      <c r="J32" s="92"/>
      <c r="K32" s="92"/>
      <c r="L32" s="92"/>
    </row>
    <row r="33" spans="1:12" s="34" customFormat="1" ht="36.75" thickTop="1" x14ac:dyDescent="0.25">
      <c r="A33" s="67" t="s">
        <v>11</v>
      </c>
      <c r="B33" s="68"/>
      <c r="C33" s="68"/>
      <c r="D33" s="68"/>
      <c r="E33" s="68"/>
      <c r="F33" s="69"/>
      <c r="G33" s="55" t="s">
        <v>1</v>
      </c>
      <c r="H33" s="55" t="s">
        <v>2</v>
      </c>
      <c r="I33" s="56" t="s">
        <v>3</v>
      </c>
      <c r="J33" s="225" t="s">
        <v>70</v>
      </c>
      <c r="K33" s="226"/>
      <c r="L33" s="227"/>
    </row>
    <row r="34" spans="1:12" x14ac:dyDescent="0.25">
      <c r="A34" s="47"/>
      <c r="B34" s="47"/>
      <c r="C34" s="47"/>
      <c r="D34" s="47"/>
      <c r="E34" s="47"/>
      <c r="F34" s="47"/>
      <c r="G34" s="47"/>
      <c r="H34" s="47"/>
      <c r="I34" s="47"/>
    </row>
    <row r="35" spans="1:12" thickBot="1" x14ac:dyDescent="0.35">
      <c r="A35" s="155" t="s">
        <v>29</v>
      </c>
      <c r="B35" s="48"/>
      <c r="C35" s="48"/>
      <c r="D35" s="48"/>
      <c r="E35" s="48"/>
      <c r="F35" s="48"/>
      <c r="G35" s="48"/>
      <c r="H35" s="48"/>
      <c r="I35" s="48"/>
      <c r="J35" s="71" t="str">
        <f>IF('1'!Q19=TRUE,"! Manque d'infrastructure","")</f>
        <v/>
      </c>
      <c r="K35" s="71"/>
      <c r="L35" s="71"/>
    </row>
    <row r="36" spans="1:12" ht="18.75" thickTop="1" thickBot="1" x14ac:dyDescent="0.35">
      <c r="A36" s="48"/>
      <c r="B36" s="48"/>
      <c r="C36" s="48"/>
      <c r="D36" s="48"/>
      <c r="E36" s="48"/>
      <c r="F36" s="48"/>
      <c r="G36" s="48"/>
      <c r="H36" s="48"/>
      <c r="I36" s="48"/>
      <c r="J36" s="71"/>
      <c r="K36" s="71"/>
      <c r="L36" s="71"/>
    </row>
    <row r="37" spans="1:12" ht="18.75" thickTop="1" thickBot="1" x14ac:dyDescent="0.35">
      <c r="A37" s="155" t="s">
        <v>84</v>
      </c>
      <c r="B37" s="48"/>
      <c r="C37" s="48"/>
      <c r="D37" s="48"/>
      <c r="E37" s="48"/>
      <c r="F37" s="48"/>
      <c r="G37" s="48"/>
      <c r="H37" s="48"/>
      <c r="I37" s="48"/>
      <c r="J37" s="126" t="str">
        <f>IF('1'!I20=TRUE,"! Besoin de Formation","")</f>
        <v/>
      </c>
      <c r="K37" s="71"/>
      <c r="L37" s="71"/>
    </row>
    <row r="38" spans="1:12" ht="18.75" thickTop="1" thickBot="1" x14ac:dyDescent="0.35">
      <c r="A38" s="48"/>
      <c r="B38" s="48"/>
      <c r="C38" s="48"/>
      <c r="D38" s="48"/>
      <c r="E38" s="48"/>
      <c r="F38" s="48"/>
      <c r="G38" s="48"/>
      <c r="H38" s="48"/>
      <c r="I38" s="48"/>
      <c r="J38" s="71"/>
      <c r="K38" s="71"/>
      <c r="L38" s="71"/>
    </row>
    <row r="39" spans="1:12" ht="18.75" thickTop="1" thickBot="1" x14ac:dyDescent="0.35">
      <c r="A39" s="155" t="s">
        <v>30</v>
      </c>
      <c r="B39" s="48"/>
      <c r="C39" s="48"/>
      <c r="D39" s="48"/>
      <c r="E39" s="48"/>
      <c r="F39" s="48"/>
      <c r="G39" s="48"/>
      <c r="H39" s="48"/>
      <c r="I39" s="48"/>
      <c r="J39" s="126" t="str">
        <f>IF('1'!I21=TRUE,"! Besoin de Formation","")</f>
        <v/>
      </c>
      <c r="K39" s="71"/>
      <c r="L39" s="71"/>
    </row>
    <row r="40" spans="1:12" ht="18.75" thickTop="1" thickBot="1" x14ac:dyDescent="0.35">
      <c r="A40" s="48"/>
      <c r="B40" s="48"/>
      <c r="C40" s="48"/>
      <c r="D40" s="48"/>
      <c r="E40" s="48"/>
      <c r="F40" s="48"/>
      <c r="G40" s="48"/>
      <c r="H40" s="48"/>
      <c r="I40" s="48"/>
      <c r="J40" s="71"/>
      <c r="K40" s="71"/>
      <c r="L40" s="71"/>
    </row>
    <row r="41" spans="1:12" ht="18.75" thickTop="1" thickBot="1" x14ac:dyDescent="0.35">
      <c r="A41" s="155" t="s">
        <v>31</v>
      </c>
      <c r="B41" s="48"/>
      <c r="C41" s="48"/>
      <c r="D41" s="48"/>
      <c r="E41" s="48"/>
      <c r="F41" s="48"/>
      <c r="G41" s="48"/>
      <c r="H41" s="48"/>
      <c r="I41" s="48"/>
      <c r="J41" s="71" t="str">
        <f>IF('1'!M22=TRUE,"! Difficulté liée à la santé","")</f>
        <v/>
      </c>
      <c r="K41" s="71"/>
      <c r="L41" s="71"/>
    </row>
    <row r="42" spans="1:12" ht="18.75" thickTop="1" thickBot="1" x14ac:dyDescent="0.35">
      <c r="A42" s="48"/>
      <c r="B42" s="48"/>
      <c r="C42" s="48"/>
      <c r="D42" s="48"/>
      <c r="E42" s="48"/>
      <c r="F42" s="48"/>
      <c r="G42" s="48"/>
      <c r="H42" s="48"/>
      <c r="I42" s="48"/>
      <c r="J42" s="71"/>
      <c r="K42" s="71"/>
      <c r="L42" s="71"/>
    </row>
    <row r="43" spans="1:12" ht="18.75" thickTop="1" thickBot="1" x14ac:dyDescent="0.35">
      <c r="A43" s="155" t="s">
        <v>32</v>
      </c>
      <c r="B43" s="48"/>
      <c r="C43" s="48"/>
      <c r="D43" s="48"/>
      <c r="E43" s="48"/>
      <c r="F43" s="48"/>
      <c r="G43" s="48"/>
      <c r="H43" s="48"/>
      <c r="I43" s="48"/>
      <c r="J43" s="126" t="str">
        <f>IF('1'!I23=TRUE,"! Besoin de Formation","")</f>
        <v/>
      </c>
      <c r="K43" s="71"/>
      <c r="L43" s="71"/>
    </row>
    <row r="44" spans="1:12" ht="18.75" thickTop="1" thickBot="1" x14ac:dyDescent="0.35">
      <c r="A44" s="48"/>
      <c r="B44" s="48"/>
      <c r="C44" s="48"/>
      <c r="D44" s="48"/>
      <c r="E44" s="48"/>
      <c r="F44" s="48"/>
      <c r="G44" s="48"/>
      <c r="H44" s="48"/>
      <c r="I44" s="48"/>
      <c r="J44" s="71"/>
      <c r="K44" s="71"/>
      <c r="L44" s="71"/>
    </row>
    <row r="45" spans="1:12" ht="18.75" thickTop="1" thickBot="1" x14ac:dyDescent="0.35">
      <c r="A45" s="155" t="s">
        <v>33</v>
      </c>
      <c r="B45" s="48"/>
      <c r="C45" s="48"/>
      <c r="D45" s="48"/>
      <c r="E45" s="48"/>
      <c r="F45" s="48"/>
      <c r="G45" s="48"/>
      <c r="H45" s="48"/>
      <c r="I45" s="48"/>
      <c r="J45" s="129" t="str">
        <f>IF('1'!K24=TRUE,"! Difficulté financière","")</f>
        <v/>
      </c>
      <c r="K45" s="71"/>
      <c r="L45" s="71"/>
    </row>
    <row r="46" spans="1:12" ht="18.75" thickTop="1" thickBot="1" x14ac:dyDescent="0.35">
      <c r="A46" s="48"/>
      <c r="B46" s="48"/>
      <c r="C46" s="48"/>
      <c r="D46" s="48"/>
      <c r="E46" s="48"/>
      <c r="F46" s="48"/>
      <c r="G46" s="48"/>
      <c r="H46" s="48"/>
      <c r="I46" s="48"/>
      <c r="J46" s="71"/>
      <c r="K46" s="71"/>
      <c r="L46" s="71"/>
    </row>
    <row r="47" spans="1:12" ht="18.75" thickTop="1" thickBot="1" x14ac:dyDescent="0.35">
      <c r="A47" s="155" t="s">
        <v>34</v>
      </c>
      <c r="B47" s="48"/>
      <c r="C47" s="48"/>
      <c r="D47" s="48"/>
      <c r="E47" s="48"/>
      <c r="F47" s="48"/>
      <c r="G47" s="48"/>
      <c r="H47" s="48"/>
      <c r="I47" s="48"/>
      <c r="J47" s="71" t="str">
        <f>IF('1'!O25=TRUE,"! Stress","")</f>
        <v/>
      </c>
      <c r="K47" s="71"/>
      <c r="L47" s="71"/>
    </row>
    <row r="48" spans="1:12" ht="18.75" thickTop="1" thickBot="1" x14ac:dyDescent="0.35">
      <c r="A48" s="48"/>
      <c r="B48" s="48"/>
      <c r="C48" s="48"/>
      <c r="D48" s="48"/>
      <c r="E48" s="48"/>
      <c r="F48" s="48"/>
      <c r="G48" s="48"/>
      <c r="H48" s="48"/>
      <c r="I48" s="48"/>
      <c r="J48" s="71"/>
      <c r="K48" s="71"/>
      <c r="L48" s="71"/>
    </row>
    <row r="49" spans="1:16" ht="18.75" thickTop="1" thickBot="1" x14ac:dyDescent="0.35">
      <c r="A49" s="155" t="s">
        <v>35</v>
      </c>
      <c r="B49" s="48"/>
      <c r="C49" s="48"/>
      <c r="D49" s="48"/>
      <c r="E49" s="48"/>
      <c r="F49" s="48"/>
      <c r="G49" s="48"/>
      <c r="H49" s="48"/>
      <c r="I49" s="48"/>
      <c r="J49" s="71" t="str">
        <f>IF('1'!O26=TRUE,"! Stress","")</f>
        <v/>
      </c>
      <c r="K49" s="71"/>
      <c r="L49" s="71"/>
    </row>
    <row r="50" spans="1:16" ht="18.75" thickTop="1" thickBot="1" x14ac:dyDescent="0.35">
      <c r="A50" s="93"/>
      <c r="B50" s="93"/>
      <c r="C50" s="93"/>
      <c r="D50" s="93"/>
      <c r="E50" s="93"/>
      <c r="F50" s="93"/>
      <c r="G50" s="48"/>
      <c r="H50" s="48"/>
      <c r="I50" s="48"/>
      <c r="J50" s="92"/>
      <c r="K50" s="92"/>
      <c r="L50" s="92"/>
    </row>
    <row r="51" spans="1:16" s="33" customFormat="1" ht="36.75" thickTop="1" x14ac:dyDescent="0.25">
      <c r="A51" s="94" t="s">
        <v>14</v>
      </c>
      <c r="B51" s="95"/>
      <c r="C51" s="95"/>
      <c r="D51" s="95"/>
      <c r="E51" s="95"/>
      <c r="F51" s="96"/>
      <c r="G51" s="58" t="s">
        <v>1</v>
      </c>
      <c r="H51" s="58" t="s">
        <v>2</v>
      </c>
      <c r="I51" s="57" t="s">
        <v>3</v>
      </c>
      <c r="J51" s="228" t="s">
        <v>70</v>
      </c>
      <c r="K51" s="229"/>
      <c r="L51" s="230"/>
    </row>
    <row r="52" spans="1:16" x14ac:dyDescent="0.25">
      <c r="A52" s="49"/>
      <c r="B52" s="49"/>
      <c r="C52" s="49"/>
      <c r="D52" s="49"/>
      <c r="E52" s="49"/>
      <c r="F52" s="49"/>
      <c r="G52" s="49"/>
      <c r="H52" s="49"/>
      <c r="I52" s="49"/>
    </row>
    <row r="53" spans="1:16" thickBot="1" x14ac:dyDescent="0.35">
      <c r="A53" s="156" t="s">
        <v>36</v>
      </c>
      <c r="B53" s="50"/>
      <c r="C53" s="50"/>
      <c r="D53" s="50"/>
      <c r="E53" s="50"/>
      <c r="F53" s="50"/>
      <c r="G53" s="50"/>
      <c r="H53" s="50"/>
      <c r="I53" s="50"/>
      <c r="J53" s="71" t="str">
        <f>IF('1'!Q29=TRUE,"! Manque d'infrastructure","")</f>
        <v/>
      </c>
      <c r="K53" s="71"/>
      <c r="L53" s="71"/>
    </row>
    <row r="54" spans="1:16" ht="18.75" thickTop="1" thickBot="1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71"/>
      <c r="K54" s="71"/>
      <c r="L54" s="71"/>
    </row>
    <row r="55" spans="1:16" ht="18.75" thickTop="1" thickBot="1" x14ac:dyDescent="0.35">
      <c r="A55" s="156" t="s">
        <v>85</v>
      </c>
      <c r="B55" s="50"/>
      <c r="C55" s="50"/>
      <c r="D55" s="50"/>
      <c r="E55" s="50"/>
      <c r="F55" s="50"/>
      <c r="G55" s="50"/>
      <c r="H55" s="50"/>
      <c r="I55" s="50"/>
      <c r="J55" s="126" t="str">
        <f>IF('1'!I30=TRUE,"! Besoin de Formation","")</f>
        <v/>
      </c>
      <c r="K55" s="71"/>
      <c r="L55" s="71"/>
      <c r="P55" s="2">
        <v>2</v>
      </c>
    </row>
    <row r="56" spans="1:16" ht="18.75" thickTop="1" thickBot="1" x14ac:dyDescent="0.35">
      <c r="A56" s="50"/>
      <c r="B56" s="50"/>
      <c r="C56" s="50"/>
      <c r="D56" s="50"/>
      <c r="E56" s="50"/>
      <c r="F56" s="50"/>
      <c r="G56" s="50"/>
      <c r="H56" s="50"/>
      <c r="I56" s="50"/>
      <c r="J56" s="71"/>
      <c r="K56" s="71"/>
      <c r="L56" s="71"/>
      <c r="P56" s="2">
        <v>2</v>
      </c>
    </row>
    <row r="57" spans="1:16" ht="18.75" thickTop="1" thickBot="1" x14ac:dyDescent="0.35">
      <c r="A57" s="156" t="s">
        <v>37</v>
      </c>
      <c r="B57" s="50"/>
      <c r="C57" s="50"/>
      <c r="D57" s="50"/>
      <c r="E57" s="50"/>
      <c r="F57" s="50"/>
      <c r="G57" s="50"/>
      <c r="H57" s="50"/>
      <c r="I57" s="50"/>
      <c r="J57" s="126" t="str">
        <f>IF('1'!I31=TRUE,"! Besoin de Formation","")</f>
        <v/>
      </c>
      <c r="K57" s="71"/>
      <c r="L57" s="71"/>
    </row>
    <row r="58" spans="1:16" ht="18.75" thickTop="1" thickBot="1" x14ac:dyDescent="0.35">
      <c r="A58" s="50"/>
      <c r="B58" s="50"/>
      <c r="C58" s="50"/>
      <c r="D58" s="50"/>
      <c r="E58" s="50"/>
      <c r="F58" s="50"/>
      <c r="G58" s="50"/>
      <c r="H58" s="50"/>
      <c r="I58" s="50"/>
      <c r="J58" s="71"/>
      <c r="K58" s="71"/>
      <c r="L58" s="71"/>
    </row>
    <row r="59" spans="1:16" ht="18.75" thickTop="1" thickBot="1" x14ac:dyDescent="0.35">
      <c r="A59" s="156" t="s">
        <v>38</v>
      </c>
      <c r="B59" s="50"/>
      <c r="C59" s="50"/>
      <c r="D59" s="50"/>
      <c r="E59" s="50"/>
      <c r="F59" s="50"/>
      <c r="G59" s="50"/>
      <c r="H59" s="50"/>
      <c r="I59" s="50"/>
      <c r="J59" s="126" t="str">
        <f>IF('1'!I32=TRUE,"! Besoin de Formation","")</f>
        <v/>
      </c>
      <c r="K59" s="71"/>
      <c r="L59" s="71"/>
    </row>
    <row r="60" spans="1:16" ht="18.75" thickTop="1" thickBot="1" x14ac:dyDescent="0.35">
      <c r="A60" s="50"/>
      <c r="B60" s="50"/>
      <c r="C60" s="50"/>
      <c r="D60" s="50"/>
      <c r="E60" s="50"/>
      <c r="F60" s="50"/>
      <c r="G60" s="50"/>
      <c r="H60" s="50"/>
      <c r="I60" s="50"/>
      <c r="J60" s="71"/>
      <c r="K60" s="71"/>
      <c r="L60" s="71"/>
    </row>
    <row r="61" spans="1:16" ht="18.75" thickTop="1" thickBot="1" x14ac:dyDescent="0.35">
      <c r="A61" s="156" t="s">
        <v>39</v>
      </c>
      <c r="B61" s="50"/>
      <c r="C61" s="50"/>
      <c r="D61" s="50"/>
      <c r="E61" s="50"/>
      <c r="F61" s="50"/>
      <c r="G61" s="50"/>
      <c r="H61" s="50"/>
      <c r="I61" s="50"/>
      <c r="J61" s="127" t="str">
        <f>IF('1'!M33=TRUE,"! Difficulté liée à la santé","")</f>
        <v/>
      </c>
      <c r="K61" s="71"/>
      <c r="L61" s="71"/>
    </row>
    <row r="62" spans="1:16" ht="18.75" thickTop="1" thickBot="1" x14ac:dyDescent="0.35">
      <c r="A62" s="50"/>
      <c r="B62" s="50"/>
      <c r="C62" s="50"/>
      <c r="D62" s="50"/>
      <c r="E62" s="50"/>
      <c r="F62" s="50"/>
      <c r="G62" s="50"/>
      <c r="H62" s="50"/>
      <c r="I62" s="50"/>
      <c r="J62" s="71"/>
      <c r="K62" s="71"/>
      <c r="L62" s="71"/>
    </row>
    <row r="63" spans="1:16" ht="18.75" thickTop="1" thickBot="1" x14ac:dyDescent="0.35">
      <c r="A63" s="156" t="s">
        <v>40</v>
      </c>
      <c r="B63" s="50"/>
      <c r="C63" s="50"/>
      <c r="D63" s="50"/>
      <c r="E63" s="50"/>
      <c r="F63" s="50"/>
      <c r="G63" s="50"/>
      <c r="H63" s="50"/>
      <c r="I63" s="50"/>
      <c r="J63" s="130" t="str">
        <f>IF('1'!K34=TRUE,"! difficultés financières","")</f>
        <v/>
      </c>
      <c r="K63" s="71"/>
      <c r="L63" s="71"/>
    </row>
    <row r="64" spans="1:16" ht="18.75" thickTop="1" thickBot="1" x14ac:dyDescent="0.35">
      <c r="A64" s="50"/>
      <c r="B64" s="50"/>
      <c r="C64" s="50"/>
      <c r="D64" s="50"/>
      <c r="E64" s="50"/>
      <c r="F64" s="50"/>
      <c r="G64" s="50"/>
      <c r="H64" s="50"/>
      <c r="I64" s="50"/>
      <c r="J64" s="71"/>
      <c r="K64" s="71"/>
      <c r="L64" s="71"/>
    </row>
    <row r="65" spans="1:12" ht="18.75" thickTop="1" thickBot="1" x14ac:dyDescent="0.35">
      <c r="A65" s="156" t="s">
        <v>41</v>
      </c>
      <c r="B65" s="50"/>
      <c r="C65" s="50"/>
      <c r="D65" s="50"/>
      <c r="E65" s="50"/>
      <c r="F65" s="50"/>
      <c r="G65" s="50"/>
      <c r="H65" s="50"/>
      <c r="I65" s="50"/>
      <c r="J65" s="71" t="str">
        <f>IF('1'!O35=TRUE,"! Stress","")</f>
        <v/>
      </c>
      <c r="K65" s="71"/>
      <c r="L65" s="71"/>
    </row>
    <row r="66" spans="1:12" ht="18.75" thickTop="1" thickBot="1" x14ac:dyDescent="0.35">
      <c r="A66" s="50"/>
      <c r="B66" s="50"/>
      <c r="C66" s="50"/>
      <c r="D66" s="50"/>
      <c r="E66" s="50"/>
      <c r="F66" s="50"/>
      <c r="G66" s="50"/>
      <c r="H66" s="50"/>
      <c r="I66" s="50"/>
      <c r="J66" s="71"/>
      <c r="K66" s="71"/>
      <c r="L66" s="71"/>
    </row>
    <row r="67" spans="1:12" ht="18.75" thickTop="1" thickBot="1" x14ac:dyDescent="0.35">
      <c r="A67" s="156" t="s">
        <v>42</v>
      </c>
      <c r="B67" s="50"/>
      <c r="C67" s="50"/>
      <c r="D67" s="50"/>
      <c r="E67" s="50"/>
      <c r="F67" s="50"/>
      <c r="G67" s="50"/>
      <c r="H67" s="50"/>
      <c r="I67" s="50"/>
      <c r="J67" s="71" t="str">
        <f>IF('1'!O36=TRUE,"! Stress","")</f>
        <v/>
      </c>
      <c r="K67" s="71"/>
      <c r="L67" s="71"/>
    </row>
    <row r="68" spans="1:12" ht="18.75" thickTop="1" thickBot="1" x14ac:dyDescent="0.35">
      <c r="A68" s="145"/>
      <c r="B68" s="145"/>
      <c r="C68" s="145"/>
      <c r="D68" s="145"/>
      <c r="E68" s="145"/>
      <c r="F68" s="145"/>
      <c r="G68" s="50"/>
      <c r="H68" s="50"/>
      <c r="I68" s="50"/>
      <c r="J68" s="92"/>
      <c r="K68" s="92"/>
      <c r="L68" s="92"/>
    </row>
    <row r="69" spans="1:12" s="5" customFormat="1" ht="36.75" thickTop="1" x14ac:dyDescent="0.25">
      <c r="A69" s="146" t="s">
        <v>15</v>
      </c>
      <c r="B69" s="147"/>
      <c r="C69" s="147"/>
      <c r="D69" s="147"/>
      <c r="E69" s="147"/>
      <c r="F69" s="148"/>
      <c r="G69" s="59" t="s">
        <v>1</v>
      </c>
      <c r="H69" s="59" t="s">
        <v>2</v>
      </c>
      <c r="I69" s="60" t="s">
        <v>3</v>
      </c>
      <c r="J69" s="231" t="s">
        <v>70</v>
      </c>
      <c r="K69" s="232"/>
      <c r="L69" s="233"/>
    </row>
    <row r="70" spans="1:12" thickBot="1" x14ac:dyDescent="0.35">
      <c r="A70" s="44"/>
      <c r="B70" s="44"/>
      <c r="C70" s="44"/>
      <c r="D70" s="44"/>
      <c r="E70" s="44"/>
      <c r="F70" s="44"/>
      <c r="G70" s="44"/>
      <c r="H70" s="44"/>
      <c r="I70" s="44"/>
      <c r="J70" s="71"/>
      <c r="K70" s="71"/>
      <c r="L70" s="71"/>
    </row>
    <row r="71" spans="1:12" ht="18.75" thickTop="1" thickBot="1" x14ac:dyDescent="0.35">
      <c r="A71" s="157" t="s">
        <v>43</v>
      </c>
      <c r="B71" s="44"/>
      <c r="C71" s="44"/>
      <c r="D71" s="44"/>
      <c r="E71" s="44"/>
      <c r="F71" s="44"/>
      <c r="G71" s="44"/>
      <c r="H71" s="44"/>
      <c r="I71" s="44"/>
      <c r="J71" s="126" t="str">
        <f>IF('1'!I39=TRUE,"! Besoin de Formation","")</f>
        <v/>
      </c>
      <c r="K71" s="71"/>
      <c r="L71" s="71"/>
    </row>
    <row r="72" spans="1:12" ht="18.75" thickTop="1" thickBot="1" x14ac:dyDescent="0.35">
      <c r="A72" s="44"/>
      <c r="B72" s="44"/>
      <c r="C72" s="44"/>
      <c r="D72" s="44"/>
      <c r="E72" s="44"/>
      <c r="F72" s="44"/>
      <c r="G72" s="44"/>
      <c r="H72" s="44"/>
      <c r="I72" s="44"/>
      <c r="J72" s="71"/>
      <c r="K72" s="71"/>
      <c r="L72" s="71"/>
    </row>
    <row r="73" spans="1:12" ht="18.75" thickTop="1" thickBot="1" x14ac:dyDescent="0.35">
      <c r="A73" s="157" t="s">
        <v>44</v>
      </c>
      <c r="B73" s="44"/>
      <c r="C73" s="44"/>
      <c r="D73" s="44"/>
      <c r="E73" s="44"/>
      <c r="F73" s="44"/>
      <c r="G73" s="44"/>
      <c r="H73" s="44"/>
      <c r="I73" s="44"/>
      <c r="J73" s="127" t="str">
        <f>IF('1'!M40=TRUE,"! Difficulté liées à la santé","")</f>
        <v/>
      </c>
      <c r="K73" s="71"/>
      <c r="L73" s="71"/>
    </row>
    <row r="74" spans="1:12" ht="18.75" thickTop="1" thickBot="1" x14ac:dyDescent="0.35">
      <c r="A74" s="44"/>
      <c r="B74" s="44"/>
      <c r="C74" s="44"/>
      <c r="D74" s="44"/>
      <c r="E74" s="44"/>
      <c r="F74" s="44"/>
      <c r="G74" s="44"/>
      <c r="H74" s="44"/>
      <c r="I74" s="44"/>
      <c r="J74" s="71"/>
      <c r="K74" s="71"/>
      <c r="L74" s="71"/>
    </row>
    <row r="75" spans="1:12" ht="18.75" thickTop="1" thickBot="1" x14ac:dyDescent="0.35">
      <c r="A75" s="157" t="s">
        <v>45</v>
      </c>
      <c r="B75" s="44"/>
      <c r="C75" s="44"/>
      <c r="D75" s="44"/>
      <c r="E75" s="44"/>
      <c r="F75" s="44"/>
      <c r="G75" s="44"/>
      <c r="H75" s="44"/>
      <c r="I75" s="44"/>
      <c r="J75" s="71"/>
      <c r="K75" s="71"/>
      <c r="L75" s="71"/>
    </row>
    <row r="76" spans="1:12" ht="18.75" thickTop="1" thickBot="1" x14ac:dyDescent="0.35">
      <c r="A76" s="44"/>
      <c r="B76" s="44"/>
      <c r="C76" s="44"/>
      <c r="D76" s="44"/>
      <c r="E76" s="44"/>
      <c r="F76" s="44"/>
      <c r="G76" s="44"/>
      <c r="H76" s="44"/>
      <c r="I76" s="44"/>
      <c r="J76" s="71"/>
      <c r="K76" s="71"/>
      <c r="L76" s="71"/>
    </row>
    <row r="77" spans="1:12" ht="18.75" thickTop="1" thickBot="1" x14ac:dyDescent="0.35">
      <c r="A77" s="157" t="s">
        <v>46</v>
      </c>
      <c r="B77" s="44"/>
      <c r="C77" s="44"/>
      <c r="D77" s="44"/>
      <c r="E77" s="44"/>
      <c r="F77" s="44"/>
      <c r="G77" s="44"/>
      <c r="H77" s="44"/>
      <c r="I77" s="44"/>
      <c r="J77" s="126" t="str">
        <f>IF('1'!I42=TRUE,"! Besoin de formation","")</f>
        <v/>
      </c>
      <c r="K77" s="71"/>
      <c r="L77" s="71"/>
    </row>
    <row r="78" spans="1:12" ht="18.75" thickTop="1" thickBot="1" x14ac:dyDescent="0.35">
      <c r="A78" s="44"/>
      <c r="B78" s="44"/>
      <c r="C78" s="44"/>
      <c r="D78" s="44"/>
      <c r="E78" s="44"/>
      <c r="F78" s="44"/>
      <c r="G78" s="44"/>
      <c r="H78" s="44"/>
      <c r="I78" s="44"/>
      <c r="J78" s="71"/>
      <c r="K78" s="71"/>
      <c r="L78" s="71"/>
    </row>
    <row r="79" spans="1:12" ht="18.75" thickTop="1" thickBot="1" x14ac:dyDescent="0.35">
      <c r="A79" s="157" t="s">
        <v>47</v>
      </c>
      <c r="B79" s="44"/>
      <c r="C79" s="44"/>
      <c r="D79" s="44"/>
      <c r="E79" s="44"/>
      <c r="F79" s="44"/>
      <c r="G79" s="44"/>
      <c r="H79" s="44"/>
      <c r="I79" s="44"/>
      <c r="J79" s="71" t="str">
        <f>IF('1'!O43=TRUE,"! Stress","")</f>
        <v/>
      </c>
      <c r="K79" s="71"/>
      <c r="L79" s="71"/>
    </row>
    <row r="80" spans="1:12" ht="18.75" thickTop="1" thickBot="1" x14ac:dyDescent="0.35">
      <c r="A80" s="44"/>
      <c r="B80" s="44"/>
      <c r="C80" s="44"/>
      <c r="D80" s="44"/>
      <c r="E80" s="44"/>
      <c r="F80" s="44"/>
      <c r="G80" s="44"/>
      <c r="H80" s="44"/>
      <c r="I80" s="44"/>
      <c r="J80" s="71"/>
      <c r="K80" s="71"/>
      <c r="L80" s="71"/>
    </row>
    <row r="81" spans="1:12" ht="18.75" thickTop="1" thickBot="1" x14ac:dyDescent="0.35">
      <c r="A81" s="157" t="s">
        <v>48</v>
      </c>
      <c r="B81" s="44"/>
      <c r="C81" s="44"/>
      <c r="D81" s="44"/>
      <c r="E81" s="44"/>
      <c r="F81" s="44"/>
      <c r="G81" s="44"/>
      <c r="H81" s="44"/>
      <c r="I81" s="44"/>
      <c r="J81" s="71" t="str">
        <f>IF('1'!O44=TRUE,"! Stress","")</f>
        <v/>
      </c>
      <c r="K81" s="71"/>
      <c r="L81" s="71"/>
    </row>
    <row r="82" spans="1:12" ht="18.75" thickTop="1" thickBot="1" x14ac:dyDescent="0.35">
      <c r="A82" s="140"/>
      <c r="B82" s="140"/>
      <c r="C82" s="140"/>
      <c r="D82" s="140"/>
      <c r="E82" s="140"/>
      <c r="F82" s="140"/>
      <c r="G82" s="140"/>
      <c r="H82" s="140"/>
      <c r="I82" s="44"/>
      <c r="J82" s="92"/>
      <c r="K82" s="92"/>
      <c r="L82" s="92"/>
    </row>
    <row r="83" spans="1:12" s="33" customFormat="1" ht="36.75" thickTop="1" x14ac:dyDescent="0.25">
      <c r="A83" s="142" t="s">
        <v>49</v>
      </c>
      <c r="B83" s="143"/>
      <c r="C83" s="143"/>
      <c r="D83" s="143"/>
      <c r="E83" s="143"/>
      <c r="F83" s="144"/>
      <c r="G83" s="141" t="s">
        <v>1</v>
      </c>
      <c r="H83" s="141" t="s">
        <v>2</v>
      </c>
      <c r="I83" s="139" t="s">
        <v>3</v>
      </c>
      <c r="J83" s="234" t="s">
        <v>70</v>
      </c>
      <c r="K83" s="235"/>
      <c r="L83" s="236"/>
    </row>
    <row r="84" spans="1:12" thickBot="1" x14ac:dyDescent="0.35">
      <c r="A84" s="132"/>
      <c r="B84" s="132"/>
      <c r="C84" s="132"/>
      <c r="D84" s="132"/>
      <c r="E84" s="132"/>
      <c r="F84" s="132"/>
      <c r="G84" s="132"/>
      <c r="H84" s="132"/>
      <c r="I84" s="132"/>
      <c r="J84" s="71"/>
      <c r="K84" s="71"/>
      <c r="L84" s="71"/>
    </row>
    <row r="85" spans="1:12" ht="18.75" thickTop="1" thickBot="1" x14ac:dyDescent="0.35">
      <c r="A85" s="158" t="s">
        <v>50</v>
      </c>
      <c r="B85" s="132"/>
      <c r="C85" s="132"/>
      <c r="D85" s="132"/>
      <c r="E85" s="132"/>
      <c r="F85" s="132"/>
      <c r="G85" s="132"/>
      <c r="H85" s="132"/>
      <c r="I85" s="132"/>
      <c r="J85" s="128" t="str">
        <f>IF('1'!G47=TRUE,"! besoin d'équipement","")</f>
        <v/>
      </c>
      <c r="K85" s="71"/>
      <c r="L85" s="71"/>
    </row>
    <row r="86" spans="1:12" ht="18.75" thickTop="1" thickBot="1" x14ac:dyDescent="0.35">
      <c r="A86" s="132"/>
      <c r="B86" s="132"/>
      <c r="C86" s="132"/>
      <c r="D86" s="132"/>
      <c r="E86" s="132"/>
      <c r="F86" s="132"/>
      <c r="G86" s="132"/>
      <c r="H86" s="132"/>
      <c r="I86" s="132"/>
      <c r="J86" s="71"/>
      <c r="K86" s="71"/>
      <c r="L86" s="71"/>
    </row>
    <row r="87" spans="1:12" ht="18.75" thickTop="1" thickBot="1" x14ac:dyDescent="0.35">
      <c r="A87" s="158" t="s">
        <v>51</v>
      </c>
      <c r="B87" s="132"/>
      <c r="C87" s="132"/>
      <c r="D87" s="132"/>
      <c r="E87" s="132"/>
      <c r="F87" s="132"/>
      <c r="G87" s="132"/>
      <c r="H87" s="132"/>
      <c r="I87" s="132"/>
      <c r="J87" s="128" t="str">
        <f>IF('1'!G48=TRUE,"! Besoin d'équipement","")</f>
        <v/>
      </c>
      <c r="K87" s="71"/>
      <c r="L87" s="71"/>
    </row>
    <row r="88" spans="1:12" ht="18.75" thickTop="1" thickBot="1" x14ac:dyDescent="0.35">
      <c r="A88" s="132"/>
      <c r="B88" s="132"/>
      <c r="C88" s="132"/>
      <c r="D88" s="132"/>
      <c r="E88" s="132"/>
      <c r="F88" s="132"/>
      <c r="G88" s="132"/>
      <c r="H88" s="132"/>
      <c r="I88" s="132"/>
      <c r="J88" s="71"/>
      <c r="K88" s="71"/>
      <c r="L88" s="71"/>
    </row>
    <row r="89" spans="1:12" ht="18.75" thickTop="1" thickBot="1" x14ac:dyDescent="0.35">
      <c r="A89" s="158" t="s">
        <v>52</v>
      </c>
      <c r="B89" s="132"/>
      <c r="C89" s="132"/>
      <c r="D89" s="132"/>
      <c r="E89" s="132"/>
      <c r="F89" s="132"/>
      <c r="G89" s="132"/>
      <c r="H89" s="132"/>
      <c r="I89" s="132"/>
      <c r="J89" s="130" t="str">
        <f>IF('1'!K49=TRUE,"! Difficulté financière","")</f>
        <v/>
      </c>
      <c r="K89" s="71"/>
      <c r="L89" s="71"/>
    </row>
    <row r="90" spans="1:12" ht="18.75" thickTop="1" thickBot="1" x14ac:dyDescent="0.35">
      <c r="A90" s="132"/>
      <c r="B90" s="132"/>
      <c r="C90" s="132"/>
      <c r="D90" s="132"/>
      <c r="E90" s="132"/>
      <c r="F90" s="132"/>
      <c r="G90" s="132"/>
      <c r="H90" s="132"/>
      <c r="I90" s="132"/>
      <c r="J90" s="71"/>
      <c r="K90" s="71"/>
      <c r="L90" s="71"/>
    </row>
    <row r="91" spans="1:12" ht="18.75" thickTop="1" thickBot="1" x14ac:dyDescent="0.35">
      <c r="A91" s="158" t="s">
        <v>53</v>
      </c>
      <c r="B91" s="132"/>
      <c r="C91" s="132"/>
      <c r="D91" s="132"/>
      <c r="E91" s="132"/>
      <c r="F91" s="132"/>
      <c r="G91" s="132"/>
      <c r="H91" s="132"/>
      <c r="I91" s="132"/>
      <c r="J91" s="130" t="str">
        <f>IF('1'!K50=TRUE,"! Difficulté financière","")</f>
        <v/>
      </c>
      <c r="K91" s="71"/>
      <c r="L91" s="71"/>
    </row>
    <row r="92" spans="1:12" ht="18.75" thickTop="1" thickBot="1" x14ac:dyDescent="0.35">
      <c r="A92" s="132"/>
      <c r="B92" s="132"/>
      <c r="C92" s="132"/>
      <c r="D92" s="132"/>
      <c r="E92" s="132"/>
      <c r="F92" s="132"/>
      <c r="G92" s="132"/>
      <c r="H92" s="132"/>
      <c r="I92" s="132"/>
      <c r="J92" s="71"/>
      <c r="K92" s="71"/>
      <c r="L92" s="71"/>
    </row>
    <row r="93" spans="1:12" s="4" customFormat="1" ht="35.450000000000003" customHeight="1" thickTop="1" thickBot="1" x14ac:dyDescent="0.3">
      <c r="A93" s="222" t="s">
        <v>54</v>
      </c>
      <c r="B93" s="222"/>
      <c r="C93" s="222"/>
      <c r="D93" s="222"/>
      <c r="E93" s="222"/>
      <c r="F93" s="222"/>
      <c r="G93" s="190"/>
      <c r="H93" s="190"/>
      <c r="I93" s="190"/>
      <c r="J93" s="191" t="str">
        <f>IF('1'!K51=TRUE,"! Difficulté financière","")</f>
        <v/>
      </c>
      <c r="K93" s="86"/>
      <c r="L93" s="86"/>
    </row>
    <row r="94" spans="1:12" ht="19.5" thickTop="1" x14ac:dyDescent="0.3">
      <c r="A94" s="133"/>
      <c r="B94" s="133"/>
      <c r="C94" s="133"/>
      <c r="D94" s="133"/>
      <c r="E94" s="133"/>
      <c r="F94" s="133"/>
      <c r="G94" s="133"/>
      <c r="H94" s="133"/>
      <c r="I94" s="133"/>
    </row>
    <row r="95" spans="1:12" s="34" customFormat="1" ht="37.5" x14ac:dyDescent="0.25">
      <c r="A95" s="136" t="s">
        <v>56</v>
      </c>
      <c r="B95" s="137"/>
      <c r="C95" s="137"/>
      <c r="D95" s="137"/>
      <c r="E95" s="137"/>
      <c r="F95" s="138"/>
      <c r="G95" s="135" t="s">
        <v>1</v>
      </c>
      <c r="H95" s="135" t="s">
        <v>2</v>
      </c>
      <c r="I95" s="134" t="s">
        <v>3</v>
      </c>
      <c r="J95" s="218" t="s">
        <v>70</v>
      </c>
      <c r="K95" s="219"/>
      <c r="L95" s="220"/>
    </row>
    <row r="96" spans="1:12" thickBot="1" x14ac:dyDescent="0.35">
      <c r="A96" s="159"/>
      <c r="B96" s="159"/>
      <c r="C96" s="159"/>
      <c r="D96" s="159"/>
      <c r="E96" s="159"/>
      <c r="F96" s="159"/>
      <c r="G96" s="159"/>
      <c r="H96" s="159"/>
      <c r="I96" s="159"/>
      <c r="J96" s="71"/>
      <c r="K96" s="71"/>
      <c r="L96" s="71"/>
    </row>
    <row r="97" spans="1:12" s="79" customFormat="1" ht="18.75" thickTop="1" thickBot="1" x14ac:dyDescent="0.3">
      <c r="A97" s="161" t="s">
        <v>57</v>
      </c>
      <c r="B97" s="160"/>
      <c r="C97" s="160"/>
      <c r="D97" s="160"/>
      <c r="E97" s="160"/>
      <c r="F97" s="160"/>
      <c r="G97" s="160"/>
      <c r="H97" s="160"/>
      <c r="I97" s="160"/>
      <c r="J97" s="78"/>
      <c r="K97" s="78"/>
      <c r="L97" s="78"/>
    </row>
    <row r="98" spans="1:12" s="79" customFormat="1" ht="18.75" thickTop="1" thickBot="1" x14ac:dyDescent="0.3">
      <c r="A98" s="160"/>
      <c r="B98" s="160"/>
      <c r="C98" s="160"/>
      <c r="D98" s="160"/>
      <c r="E98" s="160"/>
      <c r="F98" s="160"/>
      <c r="G98" s="160"/>
      <c r="H98" s="160"/>
      <c r="I98" s="160"/>
      <c r="J98" s="78"/>
      <c r="K98" s="78"/>
      <c r="L98" s="78"/>
    </row>
    <row r="99" spans="1:12" s="79" customFormat="1" ht="18.75" thickTop="1" thickBot="1" x14ac:dyDescent="0.3">
      <c r="A99" s="161" t="s">
        <v>87</v>
      </c>
      <c r="B99" s="160"/>
      <c r="C99" s="160"/>
      <c r="D99" s="160"/>
      <c r="E99" s="160"/>
      <c r="F99" s="160"/>
      <c r="G99" s="160"/>
      <c r="H99" s="160"/>
      <c r="I99" s="160"/>
      <c r="J99" s="149" t="str">
        <f>IF('1'!C55=TRUE,"! Besoin de formation","")</f>
        <v/>
      </c>
      <c r="K99" s="78"/>
      <c r="L99" s="78"/>
    </row>
    <row r="100" spans="1:12" s="79" customFormat="1" ht="18.75" thickTop="1" thickBot="1" x14ac:dyDescent="0.3">
      <c r="A100" s="160"/>
      <c r="B100" s="160"/>
      <c r="C100" s="160"/>
      <c r="D100" s="160"/>
      <c r="E100" s="160"/>
      <c r="F100" s="160"/>
      <c r="G100" s="160"/>
      <c r="H100" s="160"/>
      <c r="I100" s="160"/>
      <c r="J100" s="78"/>
      <c r="K100" s="78"/>
      <c r="L100" s="78"/>
    </row>
    <row r="101" spans="1:12" s="79" customFormat="1" ht="31.15" customHeight="1" thickTop="1" thickBot="1" x14ac:dyDescent="0.3">
      <c r="A101" s="161" t="s">
        <v>59</v>
      </c>
      <c r="B101" s="161"/>
      <c r="C101" s="161"/>
      <c r="D101" s="161"/>
      <c r="E101" s="161"/>
      <c r="F101" s="161"/>
      <c r="G101" s="160"/>
      <c r="H101" s="160"/>
      <c r="I101" s="160"/>
      <c r="J101" s="78"/>
      <c r="K101" s="78"/>
      <c r="L101" s="78"/>
    </row>
    <row r="102" spans="1:12" s="79" customFormat="1" ht="18.75" thickTop="1" thickBot="1" x14ac:dyDescent="0.3">
      <c r="A102" s="160"/>
      <c r="B102" s="160"/>
      <c r="C102" s="160"/>
      <c r="D102" s="160"/>
      <c r="E102" s="160"/>
      <c r="F102" s="160"/>
      <c r="G102" s="160"/>
      <c r="H102" s="160"/>
      <c r="I102" s="160"/>
      <c r="J102" s="78"/>
      <c r="K102" s="78"/>
      <c r="L102" s="78"/>
    </row>
    <row r="103" spans="1:12" s="79" customFormat="1" ht="18.75" thickTop="1" thickBot="1" x14ac:dyDescent="0.3">
      <c r="A103" s="161" t="s">
        <v>58</v>
      </c>
      <c r="B103" s="161"/>
      <c r="C103" s="161"/>
      <c r="D103" s="161"/>
      <c r="E103" s="161"/>
      <c r="F103" s="161"/>
      <c r="G103" s="160"/>
      <c r="H103" s="160"/>
      <c r="I103" s="160"/>
      <c r="J103" s="78"/>
      <c r="K103" s="78"/>
      <c r="L103" s="78"/>
    </row>
    <row r="104" spans="1:12" ht="18.75" thickTop="1" thickBot="1" x14ac:dyDescent="0.35">
      <c r="A104" s="159"/>
      <c r="B104" s="159"/>
      <c r="C104" s="159"/>
      <c r="D104" s="159"/>
      <c r="E104" s="159"/>
      <c r="F104" s="159"/>
      <c r="G104" s="160"/>
      <c r="H104" s="159"/>
      <c r="I104" s="159"/>
      <c r="J104" s="71"/>
      <c r="K104" s="71"/>
      <c r="L104" s="71"/>
    </row>
    <row r="105" spans="1:12" ht="36.6" customHeight="1" thickTop="1" thickBot="1" x14ac:dyDescent="0.35">
      <c r="A105" s="217" t="s">
        <v>60</v>
      </c>
      <c r="B105" s="217"/>
      <c r="C105" s="217"/>
      <c r="D105" s="217"/>
      <c r="E105" s="217"/>
      <c r="F105" s="217"/>
      <c r="G105" s="160"/>
      <c r="H105" s="160"/>
      <c r="I105" s="160"/>
      <c r="J105" s="150" t="str">
        <f>IF('1'!K58=TRUE,"! Difficulté financière","")</f>
        <v/>
      </c>
      <c r="K105" s="71"/>
      <c r="L105" s="71"/>
    </row>
    <row r="106" spans="1:12" ht="18.600000000000001" customHeight="1" thickTop="1" x14ac:dyDescent="0.3">
      <c r="A106" s="82"/>
      <c r="B106" s="82"/>
      <c r="C106" s="82"/>
      <c r="D106" s="82"/>
      <c r="E106" s="82"/>
      <c r="F106" s="82"/>
      <c r="G106" s="80"/>
    </row>
    <row r="107" spans="1:12" s="34" customFormat="1" ht="36" x14ac:dyDescent="0.25">
      <c r="A107" s="98" t="s">
        <v>61</v>
      </c>
      <c r="B107" s="99"/>
      <c r="C107" s="99"/>
      <c r="D107" s="99"/>
      <c r="E107" s="99"/>
      <c r="F107" s="100"/>
      <c r="G107" s="101" t="s">
        <v>1</v>
      </c>
      <c r="H107" s="101" t="s">
        <v>2</v>
      </c>
      <c r="I107" s="102" t="s">
        <v>3</v>
      </c>
      <c r="J107" s="237" t="s">
        <v>70</v>
      </c>
      <c r="K107" s="238"/>
      <c r="L107" s="239"/>
    </row>
    <row r="109" spans="1:12" thickBot="1" x14ac:dyDescent="0.35">
      <c r="A109" s="162" t="s">
        <v>62</v>
      </c>
      <c r="B109" s="86"/>
      <c r="C109" s="86"/>
      <c r="D109" s="86"/>
      <c r="E109" s="86"/>
      <c r="F109" s="86"/>
      <c r="G109" s="86"/>
      <c r="H109" s="86"/>
      <c r="I109" s="86"/>
      <c r="J109" s="71"/>
      <c r="K109" s="71"/>
      <c r="L109" s="71"/>
    </row>
    <row r="110" spans="1:12" ht="18.75" thickTop="1" thickBot="1" x14ac:dyDescent="0.35">
      <c r="A110" s="86"/>
      <c r="B110" s="86"/>
      <c r="C110" s="86"/>
      <c r="D110" s="86"/>
      <c r="E110" s="86"/>
      <c r="F110" s="86"/>
      <c r="G110" s="86"/>
      <c r="H110" s="86"/>
      <c r="I110" s="86"/>
      <c r="J110" s="71"/>
      <c r="K110" s="71"/>
      <c r="L110" s="71"/>
    </row>
    <row r="111" spans="1:12" ht="18.75" thickTop="1" thickBot="1" x14ac:dyDescent="0.35">
      <c r="A111" s="162" t="s">
        <v>63</v>
      </c>
      <c r="B111" s="86"/>
      <c r="C111" s="86"/>
      <c r="D111" s="86"/>
      <c r="E111" s="86"/>
      <c r="F111" s="86"/>
      <c r="G111" s="86"/>
      <c r="H111" s="86"/>
      <c r="I111" s="86"/>
      <c r="J111" s="126" t="str">
        <f>IF('1'!I62=TRUE,"! Besoin de formation","")</f>
        <v/>
      </c>
      <c r="K111" s="71"/>
      <c r="L111" s="71"/>
    </row>
    <row r="112" spans="1:12" ht="18.75" thickTop="1" thickBot="1" x14ac:dyDescent="0.35">
      <c r="A112" s="86"/>
      <c r="B112" s="86"/>
      <c r="C112" s="86"/>
      <c r="D112" s="86"/>
      <c r="E112" s="86"/>
      <c r="F112" s="86"/>
      <c r="G112" s="86"/>
      <c r="H112" s="86"/>
      <c r="I112" s="86"/>
      <c r="J112" s="71"/>
      <c r="K112" s="71"/>
      <c r="L112" s="71"/>
    </row>
    <row r="113" spans="1:14" ht="18.75" thickTop="1" thickBot="1" x14ac:dyDescent="0.35">
      <c r="A113" s="162" t="s">
        <v>64</v>
      </c>
      <c r="B113" s="86"/>
      <c r="C113" s="86"/>
      <c r="D113" s="86"/>
      <c r="E113" s="86"/>
      <c r="F113" s="86"/>
      <c r="G113" s="86"/>
      <c r="H113" s="86"/>
      <c r="I113" s="86"/>
      <c r="J113" s="71" t="str">
        <f>IF('1'!O63=TRUE,"! Stress","")</f>
        <v/>
      </c>
      <c r="K113" s="71"/>
      <c r="L113" s="71"/>
    </row>
    <row r="114" spans="1:14" ht="18.75" thickTop="1" thickBot="1" x14ac:dyDescent="0.35">
      <c r="A114" s="86"/>
      <c r="B114" s="86"/>
      <c r="C114" s="86"/>
      <c r="D114" s="86"/>
      <c r="E114" s="86"/>
      <c r="F114" s="86"/>
      <c r="G114" s="86"/>
      <c r="H114" s="86"/>
      <c r="I114" s="86"/>
      <c r="J114" s="71"/>
      <c r="K114" s="71"/>
      <c r="L114" s="71"/>
    </row>
    <row r="115" spans="1:14" ht="35.450000000000003" customHeight="1" thickTop="1" thickBot="1" x14ac:dyDescent="0.35">
      <c r="A115" s="221" t="s">
        <v>65</v>
      </c>
      <c r="B115" s="221"/>
      <c r="C115" s="221"/>
      <c r="D115" s="221"/>
      <c r="E115" s="221"/>
      <c r="F115" s="221"/>
      <c r="G115" s="86"/>
      <c r="H115" s="86"/>
      <c r="I115" s="86"/>
      <c r="J115" s="151" t="str">
        <f>IF('1'!K64=TRUE,"! Difficulté financière","")</f>
        <v/>
      </c>
      <c r="K115" s="71"/>
      <c r="L115" s="71"/>
      <c r="N115" s="81"/>
    </row>
    <row r="116" spans="1:14" ht="18.75" thickTop="1" x14ac:dyDescent="0.25">
      <c r="A116" s="87"/>
      <c r="B116" s="87"/>
      <c r="C116" s="87"/>
      <c r="D116" s="87"/>
      <c r="E116" s="87"/>
      <c r="F116" s="87"/>
      <c r="G116" s="87"/>
      <c r="H116" s="87"/>
      <c r="I116" s="87"/>
    </row>
    <row r="117" spans="1:14" s="73" customFormat="1" ht="37.5" x14ac:dyDescent="0.25">
      <c r="A117" s="103" t="s">
        <v>66</v>
      </c>
      <c r="B117" s="104"/>
      <c r="C117" s="104"/>
      <c r="D117" s="104"/>
      <c r="E117" s="104"/>
      <c r="F117" s="105"/>
      <c r="G117" s="106" t="s">
        <v>1</v>
      </c>
      <c r="H117" s="106" t="s">
        <v>2</v>
      </c>
      <c r="I117" s="188" t="s">
        <v>3</v>
      </c>
      <c r="J117" s="225" t="s">
        <v>70</v>
      </c>
      <c r="K117" s="226"/>
      <c r="L117" s="227"/>
    </row>
    <row r="118" spans="1:14" thickBot="1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1:14" ht="31.9" customHeight="1" thickTop="1" thickBot="1" x14ac:dyDescent="0.25">
      <c r="A119" s="224" t="s">
        <v>67</v>
      </c>
      <c r="B119" s="224"/>
      <c r="C119" s="224"/>
      <c r="D119" s="224"/>
      <c r="E119" s="224"/>
      <c r="F119" s="224"/>
      <c r="G119" s="86"/>
      <c r="H119" s="86"/>
      <c r="I119" s="86"/>
      <c r="J119" s="86" t="str">
        <f>IF('1'!I67=TRUE,"! Besoin de formation","")</f>
        <v/>
      </c>
      <c r="K119" s="86"/>
      <c r="L119" s="86"/>
    </row>
    <row r="120" spans="1:14" ht="18.75" thickTop="1" thickBot="1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1:14" ht="30.6" customHeight="1" thickTop="1" thickBot="1" x14ac:dyDescent="0.25">
      <c r="A121" s="224" t="s">
        <v>86</v>
      </c>
      <c r="B121" s="224"/>
      <c r="C121" s="224"/>
      <c r="D121" s="224"/>
      <c r="E121" s="224"/>
      <c r="F121" s="224"/>
      <c r="G121" s="86"/>
      <c r="H121" s="86"/>
      <c r="I121" s="86"/>
      <c r="J121" s="189" t="str">
        <f>IF('1'!G68=TRUE,"! Besoin d'équipement","")</f>
        <v/>
      </c>
      <c r="K121" s="86"/>
      <c r="L121" s="86"/>
    </row>
    <row r="122" spans="1:14" ht="18.75" thickTop="1" thickBot="1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1:14" ht="18.75" thickTop="1" thickBot="1" x14ac:dyDescent="0.25">
      <c r="A123" s="224" t="s">
        <v>68</v>
      </c>
      <c r="B123" s="224"/>
      <c r="C123" s="224"/>
      <c r="D123" s="224"/>
      <c r="E123" s="224"/>
      <c r="F123" s="224"/>
      <c r="G123" s="86"/>
      <c r="H123" s="86"/>
      <c r="I123" s="86"/>
      <c r="J123" s="86" t="str">
        <f>IF('1'!G69=TRUE,"! Besoin d'équipement","")</f>
        <v/>
      </c>
      <c r="K123" s="86"/>
      <c r="L123" s="86"/>
    </row>
    <row r="124" spans="1:14" ht="18.75" thickTop="1" thickBot="1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1:14" ht="31.9" customHeight="1" thickTop="1" thickBot="1" x14ac:dyDescent="0.25">
      <c r="A125" s="224" t="s">
        <v>69</v>
      </c>
      <c r="B125" s="224"/>
      <c r="C125" s="224"/>
      <c r="D125" s="224"/>
      <c r="E125" s="224"/>
      <c r="F125" s="224"/>
      <c r="G125" s="86"/>
      <c r="H125" s="86"/>
      <c r="I125" s="86"/>
      <c r="J125" s="86"/>
      <c r="K125" s="86"/>
      <c r="L125" s="86"/>
    </row>
    <row r="126" spans="1:14" ht="18.75" thickTop="1" x14ac:dyDescent="0.25">
      <c r="G126" s="87"/>
    </row>
    <row r="127" spans="1:14" x14ac:dyDescent="0.25">
      <c r="G127" s="81"/>
    </row>
    <row r="128" spans="1:14" ht="17.45" customHeight="1" x14ac:dyDescent="0.2">
      <c r="C128" s="223"/>
      <c r="D128" s="223"/>
      <c r="E128" s="223"/>
      <c r="F128" s="223"/>
      <c r="G128" s="223"/>
      <c r="H128" s="223"/>
      <c r="I128" s="223"/>
      <c r="J128" s="223"/>
    </row>
    <row r="129" spans="3:10" ht="17.45" customHeight="1" x14ac:dyDescent="0.2">
      <c r="C129" s="223"/>
      <c r="D129" s="223"/>
      <c r="E129" s="223"/>
      <c r="F129" s="223"/>
      <c r="G129" s="223"/>
      <c r="H129" s="223"/>
      <c r="I129" s="223"/>
      <c r="J129" s="223"/>
    </row>
    <row r="130" spans="3:10" ht="17.45" customHeight="1" x14ac:dyDescent="0.2">
      <c r="C130" s="223"/>
      <c r="D130" s="223"/>
      <c r="E130" s="223"/>
      <c r="F130" s="223"/>
      <c r="G130" s="223"/>
      <c r="H130" s="223"/>
      <c r="I130" s="223"/>
      <c r="J130" s="223"/>
    </row>
    <row r="131" spans="3:10" ht="17.45" customHeight="1" x14ac:dyDescent="0.2">
      <c r="C131" s="223"/>
      <c r="D131" s="223"/>
      <c r="E131" s="223"/>
      <c r="F131" s="223"/>
      <c r="G131" s="223"/>
      <c r="H131" s="223"/>
      <c r="I131" s="223"/>
      <c r="J131" s="223"/>
    </row>
  </sheetData>
  <mergeCells count="17">
    <mergeCell ref="C128:J131"/>
    <mergeCell ref="A119:F119"/>
    <mergeCell ref="A125:F125"/>
    <mergeCell ref="J33:L33"/>
    <mergeCell ref="J51:L51"/>
    <mergeCell ref="J69:L69"/>
    <mergeCell ref="J83:L83"/>
    <mergeCell ref="J107:L107"/>
    <mergeCell ref="A121:F121"/>
    <mergeCell ref="A123:F123"/>
    <mergeCell ref="J117:L117"/>
    <mergeCell ref="J3:L3"/>
    <mergeCell ref="J13:L13"/>
    <mergeCell ref="A105:F105"/>
    <mergeCell ref="J95:L95"/>
    <mergeCell ref="A115:F115"/>
    <mergeCell ref="A93:F93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219075</xdr:rowOff>
                  </from>
                  <to>
                    <xdr:col>6</xdr:col>
                    <xdr:colOff>419100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19050</xdr:rowOff>
                  </from>
                  <to>
                    <xdr:col>6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19050</xdr:rowOff>
                  </from>
                  <to>
                    <xdr:col>6</xdr:col>
                    <xdr:colOff>476250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>
                  <from>
                    <xdr:col>6</xdr:col>
                    <xdr:colOff>142875</xdr:colOff>
                    <xdr:row>3</xdr:row>
                    <xdr:rowOff>85725</xdr:rowOff>
                  </from>
                  <to>
                    <xdr:col>6</xdr:col>
                    <xdr:colOff>495300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180975</xdr:rowOff>
                  </from>
                  <to>
                    <xdr:col>8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0</xdr:rowOff>
                  </from>
                  <to>
                    <xdr:col>7</xdr:col>
                    <xdr:colOff>600075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0</xdr:rowOff>
                  </from>
                  <to>
                    <xdr:col>7</xdr:col>
                    <xdr:colOff>600075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0</xdr:rowOff>
                  </from>
                  <to>
                    <xdr:col>7</xdr:col>
                    <xdr:colOff>600075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8</xdr:col>
                    <xdr:colOff>247650</xdr:colOff>
                    <xdr:row>3</xdr:row>
                    <xdr:rowOff>152400</xdr:rowOff>
                  </from>
                  <to>
                    <xdr:col>8</xdr:col>
                    <xdr:colOff>590550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9525</xdr:rowOff>
                  </from>
                  <to>
                    <xdr:col>8</xdr:col>
                    <xdr:colOff>628650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8</xdr:col>
                    <xdr:colOff>285750</xdr:colOff>
                    <xdr:row>8</xdr:row>
                    <xdr:rowOff>9525</xdr:rowOff>
                  </from>
                  <to>
                    <xdr:col>8</xdr:col>
                    <xdr:colOff>628650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8</xdr:col>
                    <xdr:colOff>285750</xdr:colOff>
                    <xdr:row>10</xdr:row>
                    <xdr:rowOff>9525</xdr:rowOff>
                  </from>
                  <to>
                    <xdr:col>8</xdr:col>
                    <xdr:colOff>628650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6</xdr:col>
                    <xdr:colOff>438150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6</xdr:col>
                    <xdr:colOff>200025</xdr:colOff>
                    <xdr:row>15</xdr:row>
                    <xdr:rowOff>228600</xdr:rowOff>
                  </from>
                  <to>
                    <xdr:col>6</xdr:col>
                    <xdr:colOff>447675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6</xdr:col>
                    <xdr:colOff>200025</xdr:colOff>
                    <xdr:row>18</xdr:row>
                    <xdr:rowOff>0</xdr:rowOff>
                  </from>
                  <to>
                    <xdr:col>6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6</xdr:col>
                    <xdr:colOff>200025</xdr:colOff>
                    <xdr:row>19</xdr:row>
                    <xdr:rowOff>228600</xdr:rowOff>
                  </from>
                  <to>
                    <xdr:col>6</xdr:col>
                    <xdr:colOff>447675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6</xdr:col>
                    <xdr:colOff>180975</xdr:colOff>
                    <xdr:row>22</xdr:row>
                    <xdr:rowOff>0</xdr:rowOff>
                  </from>
                  <to>
                    <xdr:col>6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0</xdr:rowOff>
                  </from>
                  <to>
                    <xdr:col>6</xdr:col>
                    <xdr:colOff>438150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228600</xdr:rowOff>
                  </from>
                  <to>
                    <xdr:col>6</xdr:col>
                    <xdr:colOff>438150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219075</xdr:rowOff>
                  </from>
                  <to>
                    <xdr:col>6</xdr:col>
                    <xdr:colOff>428625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7</xdr:col>
                    <xdr:colOff>247650</xdr:colOff>
                    <xdr:row>13</xdr:row>
                    <xdr:rowOff>209550</xdr:rowOff>
                  </from>
                  <to>
                    <xdr:col>7</xdr:col>
                    <xdr:colOff>495300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7</xdr:col>
                    <xdr:colOff>209550</xdr:colOff>
                    <xdr:row>16</xdr:row>
                    <xdr:rowOff>9525</xdr:rowOff>
                  </from>
                  <to>
                    <xdr:col>7</xdr:col>
                    <xdr:colOff>466725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219075</xdr:rowOff>
                  </from>
                  <to>
                    <xdr:col>7</xdr:col>
                    <xdr:colOff>476250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Check Box 61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9525</xdr:rowOff>
                  </from>
                  <to>
                    <xdr:col>7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7</xdr:col>
                    <xdr:colOff>180975</xdr:colOff>
                    <xdr:row>22</xdr:row>
                    <xdr:rowOff>9525</xdr:rowOff>
                  </from>
                  <to>
                    <xdr:col>7</xdr:col>
                    <xdr:colOff>438150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defaultSize="0" autoFill="0" autoLine="0" autoPict="0">
                <anchor moveWithCells="1">
                  <from>
                    <xdr:col>7</xdr:col>
                    <xdr:colOff>228600</xdr:colOff>
                    <xdr:row>23</xdr:row>
                    <xdr:rowOff>228600</xdr:rowOff>
                  </from>
                  <to>
                    <xdr:col>7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Check Box 64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228600</xdr:rowOff>
                  </from>
                  <to>
                    <xdr:col>7</xdr:col>
                    <xdr:colOff>504825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0</xdr:rowOff>
                  </from>
                  <to>
                    <xdr:col>7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3" name="Check Box 66">
              <controlPr defaultSize="0" autoFill="0" autoLine="0" autoPict="0">
                <anchor moveWithCells="1">
                  <from>
                    <xdr:col>7</xdr:col>
                    <xdr:colOff>238125</xdr:colOff>
                    <xdr:row>29</xdr:row>
                    <xdr:rowOff>219075</xdr:rowOff>
                  </from>
                  <to>
                    <xdr:col>7</xdr:col>
                    <xdr:colOff>485775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4" name="Check Box 67">
              <controlPr defaultSize="0" autoFill="0" autoLine="0" autoPict="0">
                <anchor moveWithCells="1">
                  <from>
                    <xdr:col>8</xdr:col>
                    <xdr:colOff>285750</xdr:colOff>
                    <xdr:row>13</xdr:row>
                    <xdr:rowOff>209550</xdr:rowOff>
                  </from>
                  <to>
                    <xdr:col>8</xdr:col>
                    <xdr:colOff>542925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5" name="Check Box 68">
              <controlPr defaultSize="0" autoFill="0" autoLine="0" autoPict="0">
                <anchor moveWithCells="1">
                  <from>
                    <xdr:col>8</xdr:col>
                    <xdr:colOff>333375</xdr:colOff>
                    <xdr:row>15</xdr:row>
                    <xdr:rowOff>228600</xdr:rowOff>
                  </from>
                  <to>
                    <xdr:col>8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6" name="Check Box 69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219075</xdr:rowOff>
                  </from>
                  <to>
                    <xdr:col>8</xdr:col>
                    <xdr:colOff>523875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7" name="Check Box 70">
              <controlPr defaultSize="0" autoFill="0" autoLine="0" autoPict="0">
                <anchor moveWithCells="1">
                  <from>
                    <xdr:col>8</xdr:col>
                    <xdr:colOff>285750</xdr:colOff>
                    <xdr:row>19</xdr:row>
                    <xdr:rowOff>219075</xdr:rowOff>
                  </from>
                  <to>
                    <xdr:col>8</xdr:col>
                    <xdr:colOff>542925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8" name="Check Box 71">
              <controlPr defaultSize="0" autoFill="0" autoLine="0" autoPict="0">
                <anchor moveWithCells="1">
                  <from>
                    <xdr:col>8</xdr:col>
                    <xdr:colOff>247650</xdr:colOff>
                    <xdr:row>21</xdr:row>
                    <xdr:rowOff>228600</xdr:rowOff>
                  </from>
                  <to>
                    <xdr:col>8</xdr:col>
                    <xdr:colOff>504825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9" name="Check Box 72">
              <controlPr defaultSize="0" autoFill="0" autoLine="0" autoPict="0">
                <anchor moveWithCells="1">
                  <from>
                    <xdr:col>8</xdr:col>
                    <xdr:colOff>285750</xdr:colOff>
                    <xdr:row>24</xdr:row>
                    <xdr:rowOff>0</xdr:rowOff>
                  </from>
                  <to>
                    <xdr:col>8</xdr:col>
                    <xdr:colOff>533400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0" name="Check Box 73">
              <controlPr defaultSize="0" autoFill="0" autoLine="0" autoPict="0">
                <anchor moveWithCells="1">
                  <from>
                    <xdr:col>8</xdr:col>
                    <xdr:colOff>266700</xdr:colOff>
                    <xdr:row>26</xdr:row>
                    <xdr:rowOff>9525</xdr:rowOff>
                  </from>
                  <to>
                    <xdr:col>8</xdr:col>
                    <xdr:colOff>514350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1" name="Check Box 74">
              <controlPr defaultSize="0" autoFill="0" autoLine="0" autoPict="0">
                <anchor moveWithCells="1">
                  <from>
                    <xdr:col>8</xdr:col>
                    <xdr:colOff>247650</xdr:colOff>
                    <xdr:row>27</xdr:row>
                    <xdr:rowOff>219075</xdr:rowOff>
                  </from>
                  <to>
                    <xdr:col>8</xdr:col>
                    <xdr:colOff>495300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2" name="Check Box 75">
              <controlPr defaultSize="0" autoFill="0" autoLine="0" autoPict="0">
                <anchor moveWithCells="1">
                  <from>
                    <xdr:col>8</xdr:col>
                    <xdr:colOff>209550</xdr:colOff>
                    <xdr:row>29</xdr:row>
                    <xdr:rowOff>228600</xdr:rowOff>
                  </from>
                  <to>
                    <xdr:col>8</xdr:col>
                    <xdr:colOff>466725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3" name="Check Box 76">
              <controlPr defaultSize="0" autoFill="0" autoLine="0" autoPict="0">
                <anchor moveWithCells="1">
                  <from>
                    <xdr:col>6</xdr:col>
                    <xdr:colOff>171450</xdr:colOff>
                    <xdr:row>33</xdr:row>
                    <xdr:rowOff>180975</xdr:rowOff>
                  </from>
                  <to>
                    <xdr:col>6</xdr:col>
                    <xdr:colOff>495300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4" name="Check Box 77">
              <controlPr defaultSize="0" autoFill="0" autoLine="0" autoPict="0">
                <anchor moveWithCells="1">
                  <from>
                    <xdr:col>6</xdr:col>
                    <xdr:colOff>171450</xdr:colOff>
                    <xdr:row>35</xdr:row>
                    <xdr:rowOff>180975</xdr:rowOff>
                  </from>
                  <to>
                    <xdr:col>6</xdr:col>
                    <xdr:colOff>495300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5" name="Check Box 78">
              <controlPr defaultSize="0" autoFill="0" autoLine="0" autoPict="0">
                <anchor moveWithCells="1">
                  <from>
                    <xdr:col>6</xdr:col>
                    <xdr:colOff>171450</xdr:colOff>
                    <xdr:row>37</xdr:row>
                    <xdr:rowOff>180975</xdr:rowOff>
                  </from>
                  <to>
                    <xdr:col>6</xdr:col>
                    <xdr:colOff>495300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6" name="Check Box 79">
              <controlPr defaultSize="0" autoFill="0" autoLine="0" autoPict="0">
                <anchor moveWithCells="1">
                  <from>
                    <xdr:col>6</xdr:col>
                    <xdr:colOff>171450</xdr:colOff>
                    <xdr:row>39</xdr:row>
                    <xdr:rowOff>180975</xdr:rowOff>
                  </from>
                  <to>
                    <xdr:col>6</xdr:col>
                    <xdr:colOff>495300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80">
              <controlPr defaultSize="0" autoFill="0" autoLine="0" autoPict="0">
                <anchor moveWithCells="1">
                  <from>
                    <xdr:col>6</xdr:col>
                    <xdr:colOff>171450</xdr:colOff>
                    <xdr:row>41</xdr:row>
                    <xdr:rowOff>180975</xdr:rowOff>
                  </from>
                  <to>
                    <xdr:col>6</xdr:col>
                    <xdr:colOff>495300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8" name="Check Box 81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180975</xdr:rowOff>
                  </from>
                  <to>
                    <xdr:col>6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180975</xdr:rowOff>
                  </from>
                  <to>
                    <xdr:col>6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83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180975</xdr:rowOff>
                  </from>
                  <to>
                    <xdr:col>6</xdr:col>
                    <xdr:colOff>495300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84">
              <controlPr defaultSize="0" autoFill="0" autoLine="0" autoPict="0">
                <anchor moveWithCells="1">
                  <from>
                    <xdr:col>7</xdr:col>
                    <xdr:colOff>171450</xdr:colOff>
                    <xdr:row>33</xdr:row>
                    <xdr:rowOff>180975</xdr:rowOff>
                  </from>
                  <to>
                    <xdr:col>7</xdr:col>
                    <xdr:colOff>495300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85">
              <controlPr defaultSize="0" autoFill="0" autoLine="0" autoPict="0">
                <anchor moveWithCells="1">
                  <from>
                    <xdr:col>7</xdr:col>
                    <xdr:colOff>171450</xdr:colOff>
                    <xdr:row>35</xdr:row>
                    <xdr:rowOff>180975</xdr:rowOff>
                  </from>
                  <to>
                    <xdr:col>7</xdr:col>
                    <xdr:colOff>495300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86">
              <controlPr defaultSize="0" autoFill="0" autoLine="0" autoPict="0">
                <anchor moveWithCells="1">
                  <from>
                    <xdr:col>7</xdr:col>
                    <xdr:colOff>171450</xdr:colOff>
                    <xdr:row>37</xdr:row>
                    <xdr:rowOff>180975</xdr:rowOff>
                  </from>
                  <to>
                    <xdr:col>7</xdr:col>
                    <xdr:colOff>495300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87">
              <controlPr defaultSize="0" autoFill="0" autoLine="0" autoPict="0">
                <anchor moveWithCells="1">
                  <from>
                    <xdr:col>7</xdr:col>
                    <xdr:colOff>171450</xdr:colOff>
                    <xdr:row>39</xdr:row>
                    <xdr:rowOff>180975</xdr:rowOff>
                  </from>
                  <to>
                    <xdr:col>7</xdr:col>
                    <xdr:colOff>495300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88">
              <controlPr defaultSize="0" autoFill="0" autoLine="0" autoPict="0">
                <anchor moveWithCells="1">
                  <from>
                    <xdr:col>7</xdr:col>
                    <xdr:colOff>171450</xdr:colOff>
                    <xdr:row>41</xdr:row>
                    <xdr:rowOff>180975</xdr:rowOff>
                  </from>
                  <to>
                    <xdr:col>7</xdr:col>
                    <xdr:colOff>495300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6" name="Check Box 89">
              <controlPr defaultSize="0" autoFill="0" autoLine="0" autoPict="0">
                <anchor moveWithCells="1">
                  <from>
                    <xdr:col>7</xdr:col>
                    <xdr:colOff>171450</xdr:colOff>
                    <xdr:row>43</xdr:row>
                    <xdr:rowOff>180975</xdr:rowOff>
                  </from>
                  <to>
                    <xdr:col>7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7" name="Check Box 90">
              <controlPr defaultSize="0" autoFill="0" autoLine="0" autoPict="0">
                <anchor moveWithCells="1">
                  <from>
                    <xdr:col>7</xdr:col>
                    <xdr:colOff>171450</xdr:colOff>
                    <xdr:row>43</xdr:row>
                    <xdr:rowOff>180975</xdr:rowOff>
                  </from>
                  <to>
                    <xdr:col>7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91">
              <controlPr defaultSize="0" autoFill="0" autoLine="0" autoPict="0">
                <anchor moveWithCells="1">
                  <from>
                    <xdr:col>7</xdr:col>
                    <xdr:colOff>171450</xdr:colOff>
                    <xdr:row>45</xdr:row>
                    <xdr:rowOff>180975</xdr:rowOff>
                  </from>
                  <to>
                    <xdr:col>7</xdr:col>
                    <xdr:colOff>495300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9" name="Check Box 92">
              <controlPr defaultSize="0" autoFill="0" autoLine="0" autoPict="0">
                <anchor moveWithCells="1">
                  <from>
                    <xdr:col>8</xdr:col>
                    <xdr:colOff>171450</xdr:colOff>
                    <xdr:row>33</xdr:row>
                    <xdr:rowOff>180975</xdr:rowOff>
                  </from>
                  <to>
                    <xdr:col>8</xdr:col>
                    <xdr:colOff>495300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0" name="Check Box 93">
              <controlPr defaultSize="0" autoFill="0" autoLine="0" autoPict="0">
                <anchor moveWithCells="1">
                  <from>
                    <xdr:col>8</xdr:col>
                    <xdr:colOff>171450</xdr:colOff>
                    <xdr:row>35</xdr:row>
                    <xdr:rowOff>180975</xdr:rowOff>
                  </from>
                  <to>
                    <xdr:col>8</xdr:col>
                    <xdr:colOff>495300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94">
              <controlPr defaultSize="0" autoFill="0" autoLine="0" autoPict="0">
                <anchor moveWithCells="1">
                  <from>
                    <xdr:col>8</xdr:col>
                    <xdr:colOff>171450</xdr:colOff>
                    <xdr:row>37</xdr:row>
                    <xdr:rowOff>180975</xdr:rowOff>
                  </from>
                  <to>
                    <xdr:col>8</xdr:col>
                    <xdr:colOff>495300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95">
              <controlPr defaultSize="0" autoFill="0" autoLine="0" autoPict="0">
                <anchor moveWithCells="1">
                  <from>
                    <xdr:col>8</xdr:col>
                    <xdr:colOff>171450</xdr:colOff>
                    <xdr:row>39</xdr:row>
                    <xdr:rowOff>180975</xdr:rowOff>
                  </from>
                  <to>
                    <xdr:col>8</xdr:col>
                    <xdr:colOff>495300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Check Box 96">
              <controlPr defaultSize="0" autoFill="0" autoLine="0" autoPict="0">
                <anchor moveWithCells="1">
                  <from>
                    <xdr:col>8</xdr:col>
                    <xdr:colOff>171450</xdr:colOff>
                    <xdr:row>41</xdr:row>
                    <xdr:rowOff>180975</xdr:rowOff>
                  </from>
                  <to>
                    <xdr:col>8</xdr:col>
                    <xdr:colOff>495300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4" name="Check Box 97">
              <controlPr defaultSize="0" autoFill="0" autoLine="0" autoPict="0">
                <anchor moveWithCells="1">
                  <from>
                    <xdr:col>8</xdr:col>
                    <xdr:colOff>171450</xdr:colOff>
                    <xdr:row>43</xdr:row>
                    <xdr:rowOff>180975</xdr:rowOff>
                  </from>
                  <to>
                    <xdr:col>8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98">
              <controlPr defaultSize="0" autoFill="0" autoLine="0" autoPict="0">
                <anchor moveWithCells="1">
                  <from>
                    <xdr:col>8</xdr:col>
                    <xdr:colOff>171450</xdr:colOff>
                    <xdr:row>43</xdr:row>
                    <xdr:rowOff>180975</xdr:rowOff>
                  </from>
                  <to>
                    <xdr:col>8</xdr:col>
                    <xdr:colOff>495300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Check Box 99">
              <controlPr defaultSize="0" autoFill="0" autoLine="0" autoPict="0">
                <anchor moveWithCells="1">
                  <from>
                    <xdr:col>8</xdr:col>
                    <xdr:colOff>171450</xdr:colOff>
                    <xdr:row>45</xdr:row>
                    <xdr:rowOff>180975</xdr:rowOff>
                  </from>
                  <to>
                    <xdr:col>8</xdr:col>
                    <xdr:colOff>495300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7" name="Check Box 103">
              <controlPr defaultSize="0" autoFill="0" autoLine="0" autoPict="0">
                <anchor moveWithCells="1">
                  <from>
                    <xdr:col>6</xdr:col>
                    <xdr:colOff>171450</xdr:colOff>
                    <xdr:row>47</xdr:row>
                    <xdr:rowOff>180975</xdr:rowOff>
                  </from>
                  <to>
                    <xdr:col>6</xdr:col>
                    <xdr:colOff>495300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8" name="Check Box 104">
              <controlPr defaultSize="0" autoFill="0" autoLine="0" autoPict="0">
                <anchor moveWithCells="1">
                  <from>
                    <xdr:col>7</xdr:col>
                    <xdr:colOff>171450</xdr:colOff>
                    <xdr:row>47</xdr:row>
                    <xdr:rowOff>180975</xdr:rowOff>
                  </from>
                  <to>
                    <xdr:col>7</xdr:col>
                    <xdr:colOff>495300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9" name="Check Box 105">
              <controlPr defaultSize="0" autoFill="0" autoLine="0" autoPict="0">
                <anchor moveWithCells="1">
                  <from>
                    <xdr:col>8</xdr:col>
                    <xdr:colOff>171450</xdr:colOff>
                    <xdr:row>47</xdr:row>
                    <xdr:rowOff>180975</xdr:rowOff>
                  </from>
                  <to>
                    <xdr:col>8</xdr:col>
                    <xdr:colOff>495300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0" name="Check Box 106">
              <controlPr defaultSize="0" autoFill="0" autoLine="0" autoPict="0">
                <anchor moveWithCells="1">
                  <from>
                    <xdr:col>6</xdr:col>
                    <xdr:colOff>190500</xdr:colOff>
                    <xdr:row>52</xdr:row>
                    <xdr:rowOff>9525</xdr:rowOff>
                  </from>
                  <to>
                    <xdr:col>7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1" name="Check Box 107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9525</xdr:rowOff>
                  </from>
                  <to>
                    <xdr:col>7</xdr:col>
                    <xdr:colOff>28575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2" name="Check Box 108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9525</xdr:rowOff>
                  </from>
                  <to>
                    <xdr:col>7</xdr:col>
                    <xdr:colOff>28575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3" name="Check Box 109">
              <controlPr defaultSize="0" autoFill="0" autoLine="0" autoPict="0">
                <anchor moveWithCells="1">
                  <from>
                    <xdr:col>6</xdr:col>
                    <xdr:colOff>190500</xdr:colOff>
                    <xdr:row>58</xdr:row>
                    <xdr:rowOff>9525</xdr:rowOff>
                  </from>
                  <to>
                    <xdr:col>7</xdr:col>
                    <xdr:colOff>28575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4" name="Check Box 110">
              <controlPr defaultSize="0" autoFill="0" autoLine="0" autoPict="0">
                <anchor moveWithCells="1">
                  <from>
                    <xdr:col>6</xdr:col>
                    <xdr:colOff>190500</xdr:colOff>
                    <xdr:row>60</xdr:row>
                    <xdr:rowOff>9525</xdr:rowOff>
                  </from>
                  <to>
                    <xdr:col>7</xdr:col>
                    <xdr:colOff>28575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5" name="Check Box 111">
              <controlPr defaultSize="0" autoFill="0" autoLine="0" autoPict="0">
                <anchor moveWithCells="1">
                  <from>
                    <xdr:col>6</xdr:col>
                    <xdr:colOff>190500</xdr:colOff>
                    <xdr:row>62</xdr:row>
                    <xdr:rowOff>9525</xdr:rowOff>
                  </from>
                  <to>
                    <xdr:col>7</xdr:col>
                    <xdr:colOff>28575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6" name="Check Box 112">
              <controlPr defaultSize="0" autoFill="0" autoLine="0" autoPict="0">
                <anchor moveWithCells="1">
                  <from>
                    <xdr:col>6</xdr:col>
                    <xdr:colOff>190500</xdr:colOff>
                    <xdr:row>64</xdr:row>
                    <xdr:rowOff>9525</xdr:rowOff>
                  </from>
                  <to>
                    <xdr:col>7</xdr:col>
                    <xdr:colOff>28575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7" name="Check Box 113">
              <controlPr defaultSize="0" autoFill="0" autoLine="0" autoPict="0">
                <anchor moveWithCells="1">
                  <from>
                    <xdr:col>6</xdr:col>
                    <xdr:colOff>190500</xdr:colOff>
                    <xdr:row>66</xdr:row>
                    <xdr:rowOff>9525</xdr:rowOff>
                  </from>
                  <to>
                    <xdr:col>7</xdr:col>
                    <xdr:colOff>28575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8" name="Check Box 114">
              <controlPr defaultSize="0" autoFill="0" autoLine="0" autoPict="0">
                <anchor moveWithCells="1">
                  <from>
                    <xdr:col>7</xdr:col>
                    <xdr:colOff>190500</xdr:colOff>
                    <xdr:row>52</xdr:row>
                    <xdr:rowOff>9525</xdr:rowOff>
                  </from>
                  <to>
                    <xdr:col>7</xdr:col>
                    <xdr:colOff>552450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9" name="Check Box 115">
              <controlPr defaultSize="0" autoFill="0" autoLine="0" autoPict="0">
                <anchor moveWithCells="1">
                  <from>
                    <xdr:col>7</xdr:col>
                    <xdr:colOff>190500</xdr:colOff>
                    <xdr:row>54</xdr:row>
                    <xdr:rowOff>9525</xdr:rowOff>
                  </from>
                  <to>
                    <xdr:col>7</xdr:col>
                    <xdr:colOff>552450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0" name="Check Box 116">
              <controlPr defaultSize="0" autoFill="0" autoLine="0" autoPict="0">
                <anchor moveWithCells="1">
                  <from>
                    <xdr:col>7</xdr:col>
                    <xdr:colOff>190500</xdr:colOff>
                    <xdr:row>56</xdr:row>
                    <xdr:rowOff>9525</xdr:rowOff>
                  </from>
                  <to>
                    <xdr:col>7</xdr:col>
                    <xdr:colOff>552450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1" name="Check Box 117">
              <controlPr defaultSize="0" autoFill="0" autoLine="0" autoPict="0">
                <anchor moveWithCells="1">
                  <from>
                    <xdr:col>7</xdr:col>
                    <xdr:colOff>190500</xdr:colOff>
                    <xdr:row>58</xdr:row>
                    <xdr:rowOff>9525</xdr:rowOff>
                  </from>
                  <to>
                    <xdr:col>7</xdr:col>
                    <xdr:colOff>552450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2" name="Check Box 118">
              <controlPr defaultSize="0" autoFill="0" autoLine="0" autoPict="0">
                <anchor moveWithCells="1">
                  <from>
                    <xdr:col>7</xdr:col>
                    <xdr:colOff>190500</xdr:colOff>
                    <xdr:row>60</xdr:row>
                    <xdr:rowOff>9525</xdr:rowOff>
                  </from>
                  <to>
                    <xdr:col>7</xdr:col>
                    <xdr:colOff>552450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3" name="Check Box 119">
              <controlPr defaultSize="0" autoFill="0" autoLine="0" autoPict="0">
                <anchor moveWithCells="1">
                  <from>
                    <xdr:col>7</xdr:col>
                    <xdr:colOff>190500</xdr:colOff>
                    <xdr:row>62</xdr:row>
                    <xdr:rowOff>9525</xdr:rowOff>
                  </from>
                  <to>
                    <xdr:col>7</xdr:col>
                    <xdr:colOff>552450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4" name="Check Box 120">
              <controlPr defaultSize="0" autoFill="0" autoLine="0" autoPict="0">
                <anchor moveWithCells="1">
                  <from>
                    <xdr:col>7</xdr:col>
                    <xdr:colOff>190500</xdr:colOff>
                    <xdr:row>64</xdr:row>
                    <xdr:rowOff>9525</xdr:rowOff>
                  </from>
                  <to>
                    <xdr:col>7</xdr:col>
                    <xdr:colOff>552450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5" name="Check Box 121">
              <controlPr defaultSize="0" autoFill="0" autoLine="0" autoPict="0">
                <anchor moveWithCells="1">
                  <from>
                    <xdr:col>7</xdr:col>
                    <xdr:colOff>190500</xdr:colOff>
                    <xdr:row>66</xdr:row>
                    <xdr:rowOff>9525</xdr:rowOff>
                  </from>
                  <to>
                    <xdr:col>7</xdr:col>
                    <xdr:colOff>552450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6" name="Check Box 122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9525</xdr:rowOff>
                  </from>
                  <to>
                    <xdr:col>8</xdr:col>
                    <xdr:colOff>552450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7" name="Check Box 123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9525</xdr:rowOff>
                  </from>
                  <to>
                    <xdr:col>8</xdr:col>
                    <xdr:colOff>552450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8" name="Check Box 124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9525</xdr:rowOff>
                  </from>
                  <to>
                    <xdr:col>8</xdr:col>
                    <xdr:colOff>552450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9" name="Check Box 125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9525</xdr:rowOff>
                  </from>
                  <to>
                    <xdr:col>8</xdr:col>
                    <xdr:colOff>552450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0" name="Check Box 126">
              <controlPr defaultSize="0" autoFill="0" autoLine="0" autoPict="0">
                <anchor moveWithCells="1">
                  <from>
                    <xdr:col>8</xdr:col>
                    <xdr:colOff>190500</xdr:colOff>
                    <xdr:row>60</xdr:row>
                    <xdr:rowOff>9525</xdr:rowOff>
                  </from>
                  <to>
                    <xdr:col>8</xdr:col>
                    <xdr:colOff>552450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1" name="Check Box 127">
              <controlPr defaultSize="0" autoFill="0" autoLine="0" autoPict="0">
                <anchor moveWithCells="1">
                  <from>
                    <xdr:col>8</xdr:col>
                    <xdr:colOff>190500</xdr:colOff>
                    <xdr:row>62</xdr:row>
                    <xdr:rowOff>9525</xdr:rowOff>
                  </from>
                  <to>
                    <xdr:col>8</xdr:col>
                    <xdr:colOff>552450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2" name="Check Box 128">
              <controlPr defaultSize="0" autoFill="0" autoLine="0" autoPict="0">
                <anchor moveWithCells="1">
                  <from>
                    <xdr:col>8</xdr:col>
                    <xdr:colOff>190500</xdr:colOff>
                    <xdr:row>64</xdr:row>
                    <xdr:rowOff>9525</xdr:rowOff>
                  </from>
                  <to>
                    <xdr:col>8</xdr:col>
                    <xdr:colOff>552450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3" name="Check Box 129">
              <controlPr defaultSize="0" autoFill="0" autoLine="0" autoPict="0">
                <anchor moveWithCells="1">
                  <from>
                    <xdr:col>8</xdr:col>
                    <xdr:colOff>190500</xdr:colOff>
                    <xdr:row>66</xdr:row>
                    <xdr:rowOff>9525</xdr:rowOff>
                  </from>
                  <to>
                    <xdr:col>8</xdr:col>
                    <xdr:colOff>552450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4" name="Check Box 130">
              <controlPr defaultSize="0" autoFill="0" autoLine="0" autoPict="0">
                <anchor moveWithCells="1">
                  <from>
                    <xdr:col>6</xdr:col>
                    <xdr:colOff>161925</xdr:colOff>
                    <xdr:row>70</xdr:row>
                    <xdr:rowOff>0</xdr:rowOff>
                  </from>
                  <to>
                    <xdr:col>6</xdr:col>
                    <xdr:colOff>438150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5" name="Check Box 131">
              <controlPr defaultSize="0" autoFill="0" autoLine="0" autoPict="0">
                <anchor moveWithCells="1">
                  <from>
                    <xdr:col>6</xdr:col>
                    <xdr:colOff>171450</xdr:colOff>
                    <xdr:row>72</xdr:row>
                    <xdr:rowOff>0</xdr:rowOff>
                  </from>
                  <to>
                    <xdr:col>6</xdr:col>
                    <xdr:colOff>438150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6" name="Check Box 132">
              <controlPr defaultSize="0" autoFill="0" autoLine="0" autoPict="0">
                <anchor moveWithCells="1">
                  <from>
                    <xdr:col>6</xdr:col>
                    <xdr:colOff>171450</xdr:colOff>
                    <xdr:row>74</xdr:row>
                    <xdr:rowOff>0</xdr:rowOff>
                  </from>
                  <to>
                    <xdr:col>6</xdr:col>
                    <xdr:colOff>438150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7" name="Check Box 133">
              <controlPr defaultSize="0" autoFill="0" autoLine="0" autoPict="0">
                <anchor moveWithCells="1">
                  <from>
                    <xdr:col>6</xdr:col>
                    <xdr:colOff>171450</xdr:colOff>
                    <xdr:row>76</xdr:row>
                    <xdr:rowOff>0</xdr:rowOff>
                  </from>
                  <to>
                    <xdr:col>6</xdr:col>
                    <xdr:colOff>438150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8" name="Check Box 134">
              <controlPr defaultSize="0" autoFill="0" autoLine="0" autoPict="0">
                <anchor moveWithCells="1">
                  <from>
                    <xdr:col>6</xdr:col>
                    <xdr:colOff>171450</xdr:colOff>
                    <xdr:row>78</xdr:row>
                    <xdr:rowOff>0</xdr:rowOff>
                  </from>
                  <to>
                    <xdr:col>6</xdr:col>
                    <xdr:colOff>438150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9" name="Check Box 135">
              <controlPr defaultSize="0" autoFill="0" autoLine="0" autoPict="0">
                <anchor moveWithCells="1">
                  <from>
                    <xdr:col>6</xdr:col>
                    <xdr:colOff>171450</xdr:colOff>
                    <xdr:row>80</xdr:row>
                    <xdr:rowOff>0</xdr:rowOff>
                  </from>
                  <to>
                    <xdr:col>6</xdr:col>
                    <xdr:colOff>438150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0" name="Check Box 136">
              <controlPr defaultSize="0" autoFill="0" autoLine="0" autoPict="0">
                <anchor moveWithCells="1">
                  <from>
                    <xdr:col>7</xdr:col>
                    <xdr:colOff>171450</xdr:colOff>
                    <xdr:row>70</xdr:row>
                    <xdr:rowOff>0</xdr:rowOff>
                  </from>
                  <to>
                    <xdr:col>7</xdr:col>
                    <xdr:colOff>438150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1" name="Check Box 137">
              <controlPr defaultSize="0" autoFill="0" autoLine="0" autoPict="0">
                <anchor moveWithCells="1">
                  <from>
                    <xdr:col>7</xdr:col>
                    <xdr:colOff>171450</xdr:colOff>
                    <xdr:row>72</xdr:row>
                    <xdr:rowOff>0</xdr:rowOff>
                  </from>
                  <to>
                    <xdr:col>7</xdr:col>
                    <xdr:colOff>438150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2" name="Check Box 138">
              <controlPr defaultSize="0" autoFill="0" autoLine="0" autoPict="0">
                <anchor moveWithCells="1">
                  <from>
                    <xdr:col>7</xdr:col>
                    <xdr:colOff>171450</xdr:colOff>
                    <xdr:row>74</xdr:row>
                    <xdr:rowOff>0</xdr:rowOff>
                  </from>
                  <to>
                    <xdr:col>7</xdr:col>
                    <xdr:colOff>438150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3" name="Check Box 139">
              <controlPr defaultSize="0" autoFill="0" autoLine="0" autoPict="0">
                <anchor moveWithCells="1">
                  <from>
                    <xdr:col>7</xdr:col>
                    <xdr:colOff>171450</xdr:colOff>
                    <xdr:row>76</xdr:row>
                    <xdr:rowOff>0</xdr:rowOff>
                  </from>
                  <to>
                    <xdr:col>7</xdr:col>
                    <xdr:colOff>438150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4" name="Check Box 140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0</xdr:rowOff>
                  </from>
                  <to>
                    <xdr:col>7</xdr:col>
                    <xdr:colOff>438150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5" name="Check Box 141">
              <controlPr defaultSize="0" autoFill="0" autoLine="0" autoPict="0">
                <anchor moveWithCells="1">
                  <from>
                    <xdr:col>7</xdr:col>
                    <xdr:colOff>171450</xdr:colOff>
                    <xdr:row>80</xdr:row>
                    <xdr:rowOff>0</xdr:rowOff>
                  </from>
                  <to>
                    <xdr:col>7</xdr:col>
                    <xdr:colOff>438150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6" name="Check Box 142">
              <controlPr defaultSize="0" autoFill="0" autoLine="0" autoPict="0">
                <anchor moveWithCells="1">
                  <from>
                    <xdr:col>8</xdr:col>
                    <xdr:colOff>171450</xdr:colOff>
                    <xdr:row>70</xdr:row>
                    <xdr:rowOff>0</xdr:rowOff>
                  </from>
                  <to>
                    <xdr:col>8</xdr:col>
                    <xdr:colOff>438150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7" name="Check Box 143">
              <controlPr defaultSize="0" autoFill="0" autoLine="0" autoPict="0">
                <anchor moveWithCells="1">
                  <from>
                    <xdr:col>8</xdr:col>
                    <xdr:colOff>171450</xdr:colOff>
                    <xdr:row>72</xdr:row>
                    <xdr:rowOff>0</xdr:rowOff>
                  </from>
                  <to>
                    <xdr:col>8</xdr:col>
                    <xdr:colOff>438150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8" name="Check Box 144">
              <controlPr defaultSize="0" autoFill="0" autoLine="0" autoPict="0">
                <anchor moveWithCells="1">
                  <from>
                    <xdr:col>8</xdr:col>
                    <xdr:colOff>171450</xdr:colOff>
                    <xdr:row>74</xdr:row>
                    <xdr:rowOff>0</xdr:rowOff>
                  </from>
                  <to>
                    <xdr:col>8</xdr:col>
                    <xdr:colOff>438150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9" name="Check Box 145">
              <controlPr defaultSize="0" autoFill="0" autoLine="0" autoPict="0">
                <anchor moveWithCells="1">
                  <from>
                    <xdr:col>8</xdr:col>
                    <xdr:colOff>171450</xdr:colOff>
                    <xdr:row>76</xdr:row>
                    <xdr:rowOff>0</xdr:rowOff>
                  </from>
                  <to>
                    <xdr:col>8</xdr:col>
                    <xdr:colOff>438150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0" name="Check Box 146">
              <controlPr defaultSize="0" autoFill="0" autoLine="0" autoPict="0">
                <anchor moveWithCells="1">
                  <from>
                    <xdr:col>8</xdr:col>
                    <xdr:colOff>171450</xdr:colOff>
                    <xdr:row>78</xdr:row>
                    <xdr:rowOff>0</xdr:rowOff>
                  </from>
                  <to>
                    <xdr:col>8</xdr:col>
                    <xdr:colOff>438150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1" name="Check Box 147">
              <controlPr defaultSize="0" autoFill="0" autoLine="0" autoPict="0">
                <anchor moveWithCells="1">
                  <from>
                    <xdr:col>8</xdr:col>
                    <xdr:colOff>171450</xdr:colOff>
                    <xdr:row>80</xdr:row>
                    <xdr:rowOff>0</xdr:rowOff>
                  </from>
                  <to>
                    <xdr:col>8</xdr:col>
                    <xdr:colOff>438150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2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83</xdr:row>
                    <xdr:rowOff>161925</xdr:rowOff>
                  </from>
                  <to>
                    <xdr:col>6</xdr:col>
                    <xdr:colOff>485775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3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85</xdr:row>
                    <xdr:rowOff>161925</xdr:rowOff>
                  </from>
                  <to>
                    <xdr:col>6</xdr:col>
                    <xdr:colOff>485775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4" name="Check Box 150">
              <controlPr defaultSize="0" autoFill="0" autoLine="0" autoPict="0">
                <anchor moveWithCells="1">
                  <from>
                    <xdr:col>6</xdr:col>
                    <xdr:colOff>190500</xdr:colOff>
                    <xdr:row>87</xdr:row>
                    <xdr:rowOff>161925</xdr:rowOff>
                  </from>
                  <to>
                    <xdr:col>6</xdr:col>
                    <xdr:colOff>485775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5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89</xdr:row>
                    <xdr:rowOff>161925</xdr:rowOff>
                  </from>
                  <to>
                    <xdr:col>6</xdr:col>
                    <xdr:colOff>485775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6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91</xdr:row>
                    <xdr:rowOff>161925</xdr:rowOff>
                  </from>
                  <to>
                    <xdr:col>6</xdr:col>
                    <xdr:colOff>485775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7" name="Check Box 153">
              <controlPr defaultSize="0" autoFill="0" autoLine="0" autoPict="0">
                <anchor moveWithCells="1">
                  <from>
                    <xdr:col>7</xdr:col>
                    <xdr:colOff>190500</xdr:colOff>
                    <xdr:row>83</xdr:row>
                    <xdr:rowOff>161925</xdr:rowOff>
                  </from>
                  <to>
                    <xdr:col>7</xdr:col>
                    <xdr:colOff>485775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8" name="Check Box 154">
              <controlPr defaultSize="0" autoFill="0" autoLine="0" autoPict="0">
                <anchor moveWithCells="1">
                  <from>
                    <xdr:col>7</xdr:col>
                    <xdr:colOff>190500</xdr:colOff>
                    <xdr:row>85</xdr:row>
                    <xdr:rowOff>161925</xdr:rowOff>
                  </from>
                  <to>
                    <xdr:col>7</xdr:col>
                    <xdr:colOff>485775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9" name="Check Box 155">
              <controlPr defaultSize="0" autoFill="0" autoLine="0" autoPict="0">
                <anchor moveWithCells="1">
                  <from>
                    <xdr:col>7</xdr:col>
                    <xdr:colOff>190500</xdr:colOff>
                    <xdr:row>87</xdr:row>
                    <xdr:rowOff>161925</xdr:rowOff>
                  </from>
                  <to>
                    <xdr:col>7</xdr:col>
                    <xdr:colOff>485775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0" name="Check Box 156">
              <controlPr defaultSize="0" autoFill="0" autoLine="0" autoPict="0">
                <anchor moveWithCells="1">
                  <from>
                    <xdr:col>7</xdr:col>
                    <xdr:colOff>190500</xdr:colOff>
                    <xdr:row>89</xdr:row>
                    <xdr:rowOff>161925</xdr:rowOff>
                  </from>
                  <to>
                    <xdr:col>7</xdr:col>
                    <xdr:colOff>485775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1" name="Check Box 157">
              <controlPr defaultSize="0" autoFill="0" autoLine="0" autoPict="0">
                <anchor moveWithCells="1">
                  <from>
                    <xdr:col>7</xdr:col>
                    <xdr:colOff>190500</xdr:colOff>
                    <xdr:row>91</xdr:row>
                    <xdr:rowOff>161925</xdr:rowOff>
                  </from>
                  <to>
                    <xdr:col>7</xdr:col>
                    <xdr:colOff>485775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2" name="Check Box 158">
              <controlPr defaultSize="0" autoFill="0" autoLine="0" autoPict="0">
                <anchor moveWithCells="1">
                  <from>
                    <xdr:col>8</xdr:col>
                    <xdr:colOff>190500</xdr:colOff>
                    <xdr:row>83</xdr:row>
                    <xdr:rowOff>161925</xdr:rowOff>
                  </from>
                  <to>
                    <xdr:col>8</xdr:col>
                    <xdr:colOff>485775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3" name="Check Box 159">
              <controlPr defaultSize="0" autoFill="0" autoLine="0" autoPict="0">
                <anchor moveWithCells="1">
                  <from>
                    <xdr:col>8</xdr:col>
                    <xdr:colOff>190500</xdr:colOff>
                    <xdr:row>85</xdr:row>
                    <xdr:rowOff>161925</xdr:rowOff>
                  </from>
                  <to>
                    <xdr:col>8</xdr:col>
                    <xdr:colOff>485775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4" name="Check Box 160">
              <controlPr defaultSize="0" autoFill="0" autoLine="0" autoPict="0">
                <anchor moveWithCells="1">
                  <from>
                    <xdr:col>8</xdr:col>
                    <xdr:colOff>190500</xdr:colOff>
                    <xdr:row>87</xdr:row>
                    <xdr:rowOff>161925</xdr:rowOff>
                  </from>
                  <to>
                    <xdr:col>8</xdr:col>
                    <xdr:colOff>485775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5" name="Check Box 161">
              <controlPr defaultSize="0" autoFill="0" autoLine="0" autoPict="0">
                <anchor moveWithCells="1">
                  <from>
                    <xdr:col>8</xdr:col>
                    <xdr:colOff>190500</xdr:colOff>
                    <xdr:row>89</xdr:row>
                    <xdr:rowOff>161925</xdr:rowOff>
                  </from>
                  <to>
                    <xdr:col>8</xdr:col>
                    <xdr:colOff>485775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6" name="Check Box 162">
              <controlPr defaultSize="0" autoFill="0" autoLine="0" autoPict="0">
                <anchor moveWithCells="1">
                  <from>
                    <xdr:col>8</xdr:col>
                    <xdr:colOff>190500</xdr:colOff>
                    <xdr:row>91</xdr:row>
                    <xdr:rowOff>161925</xdr:rowOff>
                  </from>
                  <to>
                    <xdr:col>8</xdr:col>
                    <xdr:colOff>485775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7" name="Check Box 166">
              <controlPr defaultSize="0" autoFill="0" autoLine="0" autoPict="0">
                <anchor moveWithCells="1">
                  <from>
                    <xdr:col>6</xdr:col>
                    <xdr:colOff>180975</xdr:colOff>
                    <xdr:row>96</xdr:row>
                    <xdr:rowOff>0</xdr:rowOff>
                  </from>
                  <to>
                    <xdr:col>6</xdr:col>
                    <xdr:colOff>485775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8" name="Check Box 167">
              <controlPr defaultSize="0" autoFill="0" autoLine="0" autoPict="0">
                <anchor moveWithCells="1">
                  <from>
                    <xdr:col>6</xdr:col>
                    <xdr:colOff>180975</xdr:colOff>
                    <xdr:row>98</xdr:row>
                    <xdr:rowOff>0</xdr:rowOff>
                  </from>
                  <to>
                    <xdr:col>6</xdr:col>
                    <xdr:colOff>485775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9" name="Check Box 168">
              <controlPr defaultSize="0" autoFill="0" autoLine="0" autoPict="0">
                <anchor moveWithCells="1">
                  <from>
                    <xdr:col>6</xdr:col>
                    <xdr:colOff>161925</xdr:colOff>
                    <xdr:row>100</xdr:row>
                    <xdr:rowOff>95250</xdr:rowOff>
                  </from>
                  <to>
                    <xdr:col>6</xdr:col>
                    <xdr:colOff>466725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0" name="Check Box 169">
              <controlPr defaultSize="0" autoFill="0" autoLine="0" autoPict="0">
                <anchor moveWithCells="1">
                  <from>
                    <xdr:col>6</xdr:col>
                    <xdr:colOff>180975</xdr:colOff>
                    <xdr:row>102</xdr:row>
                    <xdr:rowOff>0</xdr:rowOff>
                  </from>
                  <to>
                    <xdr:col>6</xdr:col>
                    <xdr:colOff>485775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1" name="Check Box 170">
              <controlPr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200025</xdr:rowOff>
                  </from>
                  <to>
                    <xdr:col>7</xdr:col>
                    <xdr:colOff>438150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2" name="Check Box 171">
              <controlPr defaultSize="0" autoFill="0" autoLine="0" autoPict="0">
                <anchor moveWithCells="1">
                  <from>
                    <xdr:col>7</xdr:col>
                    <xdr:colOff>180975</xdr:colOff>
                    <xdr:row>98</xdr:row>
                    <xdr:rowOff>0</xdr:rowOff>
                  </from>
                  <to>
                    <xdr:col>7</xdr:col>
                    <xdr:colOff>485775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3" name="Check Box 172">
              <controlPr defaultSize="0" autoFill="0" autoLine="0" autoPict="0">
                <anchor moveWithCells="1">
                  <from>
                    <xdr:col>7</xdr:col>
                    <xdr:colOff>161925</xdr:colOff>
                    <xdr:row>100</xdr:row>
                    <xdr:rowOff>95250</xdr:rowOff>
                  </from>
                  <to>
                    <xdr:col>7</xdr:col>
                    <xdr:colOff>466725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4" name="Check Box 173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0</xdr:rowOff>
                  </from>
                  <to>
                    <xdr:col>7</xdr:col>
                    <xdr:colOff>485775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5" name="Check Box 174">
              <controlPr defaultSize="0" autoFill="0" autoLine="0" autoPict="0">
                <anchor moveWithCells="1">
                  <from>
                    <xdr:col>8</xdr:col>
                    <xdr:colOff>180975</xdr:colOff>
                    <xdr:row>96</xdr:row>
                    <xdr:rowOff>0</xdr:rowOff>
                  </from>
                  <to>
                    <xdr:col>8</xdr:col>
                    <xdr:colOff>485775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6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98</xdr:row>
                    <xdr:rowOff>0</xdr:rowOff>
                  </from>
                  <to>
                    <xdr:col>8</xdr:col>
                    <xdr:colOff>485775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7" name="Check Box 176">
              <controlPr defaultSize="0" autoFill="0" autoLine="0" autoPict="0">
                <anchor moveWithCells="1">
                  <from>
                    <xdr:col>8</xdr:col>
                    <xdr:colOff>161925</xdr:colOff>
                    <xdr:row>100</xdr:row>
                    <xdr:rowOff>95250</xdr:rowOff>
                  </from>
                  <to>
                    <xdr:col>8</xdr:col>
                    <xdr:colOff>466725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8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102</xdr:row>
                    <xdr:rowOff>0</xdr:rowOff>
                  </from>
                  <to>
                    <xdr:col>8</xdr:col>
                    <xdr:colOff>485775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9" name="Check Box 178">
              <controlPr defaultSize="0" autoFill="0" autoLine="0" autoPict="0">
                <anchor moveWithCells="1">
                  <from>
                    <xdr:col>6</xdr:col>
                    <xdr:colOff>209550</xdr:colOff>
                    <xdr:row>104</xdr:row>
                    <xdr:rowOff>104775</xdr:rowOff>
                  </from>
                  <to>
                    <xdr:col>7</xdr:col>
                    <xdr:colOff>0</xdr:colOff>
                    <xdr:row>104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0" name="Check Box 179">
              <controlPr defaultSize="0" autoFill="0" autoLine="0" autoPict="0">
                <anchor moveWithCells="1">
                  <from>
                    <xdr:col>7</xdr:col>
                    <xdr:colOff>209550</xdr:colOff>
                    <xdr:row>104</xdr:row>
                    <xdr:rowOff>104775</xdr:rowOff>
                  </from>
                  <to>
                    <xdr:col>7</xdr:col>
                    <xdr:colOff>514350</xdr:colOff>
                    <xdr:row>104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1" name="Check Box 180">
              <controlPr defaultSize="0" autoFill="0" autoLine="0" autoPict="0">
                <anchor moveWithCells="1">
                  <from>
                    <xdr:col>8</xdr:col>
                    <xdr:colOff>209550</xdr:colOff>
                    <xdr:row>104</xdr:row>
                    <xdr:rowOff>104775</xdr:rowOff>
                  </from>
                  <to>
                    <xdr:col>8</xdr:col>
                    <xdr:colOff>514350</xdr:colOff>
                    <xdr:row>104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2" name="Check Box 181">
              <controlPr defaultSize="0" autoFill="0" autoLine="0" autoPict="0">
                <anchor moveWithCells="1">
                  <from>
                    <xdr:col>6</xdr:col>
                    <xdr:colOff>142875</xdr:colOff>
                    <xdr:row>108</xdr:row>
                    <xdr:rowOff>9525</xdr:rowOff>
                  </from>
                  <to>
                    <xdr:col>6</xdr:col>
                    <xdr:colOff>390525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3" name="Check Box 182">
              <controlPr defaultSize="0" autoFill="0" autoLine="0" autoPict="0">
                <anchor moveWithCells="1">
                  <from>
                    <xdr:col>6</xdr:col>
                    <xdr:colOff>142875</xdr:colOff>
                    <xdr:row>110</xdr:row>
                    <xdr:rowOff>9525</xdr:rowOff>
                  </from>
                  <to>
                    <xdr:col>6</xdr:col>
                    <xdr:colOff>390525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4" name="Check Box 183">
              <controlPr defaultSize="0" autoFill="0" autoLine="0" autoPict="0">
                <anchor moveWithCells="1">
                  <from>
                    <xdr:col>6</xdr:col>
                    <xdr:colOff>142875</xdr:colOff>
                    <xdr:row>112</xdr:row>
                    <xdr:rowOff>9525</xdr:rowOff>
                  </from>
                  <to>
                    <xdr:col>6</xdr:col>
                    <xdr:colOff>390525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5" name="Check Box 184">
              <controlPr defaultSize="0" autoFill="0" autoLine="0" autoPict="0">
                <anchor moveWithCells="1">
                  <from>
                    <xdr:col>6</xdr:col>
                    <xdr:colOff>142875</xdr:colOff>
                    <xdr:row>114</xdr:row>
                    <xdr:rowOff>9525</xdr:rowOff>
                  </from>
                  <to>
                    <xdr:col>6</xdr:col>
                    <xdr:colOff>390525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6" name="Check Box 185">
              <controlPr defaultSize="0" autoFill="0" autoLine="0" autoPict="0">
                <anchor moveWithCells="1">
                  <from>
                    <xdr:col>7</xdr:col>
                    <xdr:colOff>142875</xdr:colOff>
                    <xdr:row>108</xdr:row>
                    <xdr:rowOff>9525</xdr:rowOff>
                  </from>
                  <to>
                    <xdr:col>7</xdr:col>
                    <xdr:colOff>390525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7" name="Check Box 186">
              <controlPr defaultSize="0" autoFill="0" autoLine="0" autoPict="0">
                <anchor moveWithCells="1">
                  <from>
                    <xdr:col>7</xdr:col>
                    <xdr:colOff>142875</xdr:colOff>
                    <xdr:row>110</xdr:row>
                    <xdr:rowOff>9525</xdr:rowOff>
                  </from>
                  <to>
                    <xdr:col>7</xdr:col>
                    <xdr:colOff>390525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8" name="Check Box 187">
              <controlPr defaultSize="0" autoFill="0" autoLine="0" autoPict="0">
                <anchor moveWithCells="1">
                  <from>
                    <xdr:col>7</xdr:col>
                    <xdr:colOff>142875</xdr:colOff>
                    <xdr:row>112</xdr:row>
                    <xdr:rowOff>9525</xdr:rowOff>
                  </from>
                  <to>
                    <xdr:col>7</xdr:col>
                    <xdr:colOff>390525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9" name="Check Box 188">
              <controlPr defaultSize="0" autoFill="0" autoLine="0" autoPict="0">
                <anchor moveWithCells="1">
                  <from>
                    <xdr:col>7</xdr:col>
                    <xdr:colOff>142875</xdr:colOff>
                    <xdr:row>114</xdr:row>
                    <xdr:rowOff>9525</xdr:rowOff>
                  </from>
                  <to>
                    <xdr:col>7</xdr:col>
                    <xdr:colOff>390525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0" name="Check Box 189">
              <controlPr defaultSize="0" autoFill="0" autoLine="0" autoPict="0">
                <anchor moveWithCells="1">
                  <from>
                    <xdr:col>8</xdr:col>
                    <xdr:colOff>142875</xdr:colOff>
                    <xdr:row>108</xdr:row>
                    <xdr:rowOff>9525</xdr:rowOff>
                  </from>
                  <to>
                    <xdr:col>8</xdr:col>
                    <xdr:colOff>390525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1" name="Check Box 190">
              <controlPr defaultSize="0" autoFill="0" autoLine="0" autoPict="0">
                <anchor moveWithCells="1">
                  <from>
                    <xdr:col>8</xdr:col>
                    <xdr:colOff>142875</xdr:colOff>
                    <xdr:row>110</xdr:row>
                    <xdr:rowOff>9525</xdr:rowOff>
                  </from>
                  <to>
                    <xdr:col>8</xdr:col>
                    <xdr:colOff>390525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2" name="Check Box 191">
              <controlPr defaultSize="0" autoFill="0" autoLine="0" autoPict="0">
                <anchor moveWithCells="1">
                  <from>
                    <xdr:col>8</xdr:col>
                    <xdr:colOff>142875</xdr:colOff>
                    <xdr:row>112</xdr:row>
                    <xdr:rowOff>9525</xdr:rowOff>
                  </from>
                  <to>
                    <xdr:col>8</xdr:col>
                    <xdr:colOff>390525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3" name="Check Box 192">
              <controlPr defaultSize="0" autoFill="0" autoLine="0" autoPict="0">
                <anchor moveWithCells="1">
                  <from>
                    <xdr:col>8</xdr:col>
                    <xdr:colOff>142875</xdr:colOff>
                    <xdr:row>114</xdr:row>
                    <xdr:rowOff>9525</xdr:rowOff>
                  </from>
                  <to>
                    <xdr:col>8</xdr:col>
                    <xdr:colOff>390525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4" name="Check Box 193">
              <controlPr defaultSize="0" autoFill="0" autoLine="0" autoPict="0">
                <anchor moveWithCells="1">
                  <from>
                    <xdr:col>6</xdr:col>
                    <xdr:colOff>171450</xdr:colOff>
                    <xdr:row>118</xdr:row>
                    <xdr:rowOff>76200</xdr:rowOff>
                  </from>
                  <to>
                    <xdr:col>6</xdr:col>
                    <xdr:colOff>419100</xdr:colOff>
                    <xdr:row>118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55" name="Check Box 194">
              <controlPr defaultSize="0" autoFill="0" autoLine="0" autoPict="0">
                <anchor moveWithCells="1">
                  <from>
                    <xdr:col>6</xdr:col>
                    <xdr:colOff>180975</xdr:colOff>
                    <xdr:row>120</xdr:row>
                    <xdr:rowOff>19050</xdr:rowOff>
                  </from>
                  <to>
                    <xdr:col>6</xdr:col>
                    <xdr:colOff>428625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6" name="Check Box 195">
              <controlPr defaultSize="0" autoFill="0" autoLine="0" autoPict="0">
                <anchor moveWithCells="1">
                  <from>
                    <xdr:col>6</xdr:col>
                    <xdr:colOff>171450</xdr:colOff>
                    <xdr:row>122</xdr:row>
                    <xdr:rowOff>19050</xdr:rowOff>
                  </from>
                  <to>
                    <xdr:col>6</xdr:col>
                    <xdr:colOff>419100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57" name="Check Box 196">
              <controlPr defaultSize="0" autoFill="0" autoLine="0" autoPict="0">
                <anchor moveWithCells="1">
                  <from>
                    <xdr:col>6</xdr:col>
                    <xdr:colOff>171450</xdr:colOff>
                    <xdr:row>124</xdr:row>
                    <xdr:rowOff>76200</xdr:rowOff>
                  </from>
                  <to>
                    <xdr:col>6</xdr:col>
                    <xdr:colOff>419100</xdr:colOff>
                    <xdr:row>124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58" name="Check Box 197">
              <controlPr defaultSize="0" autoFill="0" autoLine="0" autoPict="0">
                <anchor moveWithCells="1">
                  <from>
                    <xdr:col>7</xdr:col>
                    <xdr:colOff>171450</xdr:colOff>
                    <xdr:row>118</xdr:row>
                    <xdr:rowOff>76200</xdr:rowOff>
                  </from>
                  <to>
                    <xdr:col>7</xdr:col>
                    <xdr:colOff>419100</xdr:colOff>
                    <xdr:row>118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59" name="Check Box 198">
              <controlPr defaultSize="0" autoFill="0" autoLine="0" autoPict="0">
                <anchor moveWithCells="1">
                  <from>
                    <xdr:col>7</xdr:col>
                    <xdr:colOff>180975</xdr:colOff>
                    <xdr:row>120</xdr:row>
                    <xdr:rowOff>19050</xdr:rowOff>
                  </from>
                  <to>
                    <xdr:col>7</xdr:col>
                    <xdr:colOff>428625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0" name="Check Box 199">
              <controlPr defaultSize="0" autoFill="0" autoLine="0" autoPict="0">
                <anchor moveWithCells="1">
                  <from>
                    <xdr:col>7</xdr:col>
                    <xdr:colOff>171450</xdr:colOff>
                    <xdr:row>122</xdr:row>
                    <xdr:rowOff>19050</xdr:rowOff>
                  </from>
                  <to>
                    <xdr:col>7</xdr:col>
                    <xdr:colOff>419100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1" name="Check Box 200">
              <controlPr defaultSize="0" autoFill="0" autoLine="0" autoPict="0">
                <anchor moveWithCells="1">
                  <from>
                    <xdr:col>7</xdr:col>
                    <xdr:colOff>171450</xdr:colOff>
                    <xdr:row>124</xdr:row>
                    <xdr:rowOff>76200</xdr:rowOff>
                  </from>
                  <to>
                    <xdr:col>7</xdr:col>
                    <xdr:colOff>419100</xdr:colOff>
                    <xdr:row>124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2" name="Check Box 201">
              <controlPr defaultSize="0" autoFill="0" autoLine="0" autoPict="0">
                <anchor moveWithCells="1">
                  <from>
                    <xdr:col>8</xdr:col>
                    <xdr:colOff>171450</xdr:colOff>
                    <xdr:row>118</xdr:row>
                    <xdr:rowOff>76200</xdr:rowOff>
                  </from>
                  <to>
                    <xdr:col>8</xdr:col>
                    <xdr:colOff>419100</xdr:colOff>
                    <xdr:row>118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3" name="Check Box 202">
              <controlPr defaultSize="0" autoFill="0" autoLine="0" autoPict="0">
                <anchor moveWithCells="1">
                  <from>
                    <xdr:col>8</xdr:col>
                    <xdr:colOff>180975</xdr:colOff>
                    <xdr:row>120</xdr:row>
                    <xdr:rowOff>19050</xdr:rowOff>
                  </from>
                  <to>
                    <xdr:col>8</xdr:col>
                    <xdr:colOff>428625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64" name="Check Box 203">
              <controlPr defaultSize="0" autoFill="0" autoLine="0" autoPict="0">
                <anchor moveWithCells="1">
                  <from>
                    <xdr:col>8</xdr:col>
                    <xdr:colOff>171450</xdr:colOff>
                    <xdr:row>122</xdr:row>
                    <xdr:rowOff>19050</xdr:rowOff>
                  </from>
                  <to>
                    <xdr:col>8</xdr:col>
                    <xdr:colOff>419100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5" name="Check Box 204">
              <controlPr defaultSize="0" autoFill="0" autoLine="0" autoPict="0">
                <anchor moveWithCells="1">
                  <from>
                    <xdr:col>8</xdr:col>
                    <xdr:colOff>171450</xdr:colOff>
                    <xdr:row>124</xdr:row>
                    <xdr:rowOff>76200</xdr:rowOff>
                  </from>
                  <to>
                    <xdr:col>8</xdr:col>
                    <xdr:colOff>419100</xdr:colOff>
                    <xdr:row>124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</vt:lpstr>
      <vt:lpstr>Questionnaire mobilité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Dabiré</dc:creator>
  <cp:lastModifiedBy>Utilisateur</cp:lastModifiedBy>
  <cp:lastPrinted>2021-10-25T15:24:56Z</cp:lastPrinted>
  <dcterms:created xsi:type="dcterms:W3CDTF">2021-09-03T07:21:12Z</dcterms:created>
  <dcterms:modified xsi:type="dcterms:W3CDTF">2021-10-26T12:52:39Z</dcterms:modified>
  <cp:contentStatus/>
</cp:coreProperties>
</file>